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305" activeTab="1"/>
  </bookViews>
  <sheets>
    <sheet name="Sheet1" sheetId="1" r:id="rId1"/>
    <sheet name="Outstanding Liabilities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"/>
  <c r="F33"/>
  <c r="F34"/>
  <c r="F35"/>
  <c r="D32"/>
  <c r="D33"/>
  <c r="D34"/>
  <c r="D35"/>
  <c r="F4" l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"/>
  <c r="D31" l="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U7" i="1"/>
  <c r="T7"/>
  <c r="S7"/>
  <c r="R7"/>
  <c r="Q7"/>
  <c r="K7"/>
  <c r="D7"/>
  <c r="M7" s="1"/>
  <c r="U6"/>
  <c r="T6"/>
  <c r="S6"/>
  <c r="R6"/>
  <c r="Q6"/>
  <c r="K6"/>
  <c r="D6"/>
  <c r="M6" s="1"/>
  <c r="U5"/>
  <c r="T5"/>
  <c r="S5"/>
  <c r="R5"/>
  <c r="Q5"/>
  <c r="K5"/>
  <c r="D5"/>
  <c r="M5" s="1"/>
  <c r="U4"/>
  <c r="T4"/>
  <c r="S4"/>
  <c r="R4"/>
  <c r="Q4"/>
  <c r="K4"/>
  <c r="D4"/>
  <c r="M4" s="1"/>
  <c r="U3"/>
  <c r="T3"/>
  <c r="S3"/>
  <c r="R3"/>
  <c r="Q3"/>
  <c r="K3"/>
  <c r="D3"/>
  <c r="M3" s="1"/>
  <c r="N3" l="1"/>
  <c r="N4"/>
  <c r="N5"/>
  <c r="N6"/>
  <c r="N7"/>
  <c r="O4"/>
  <c r="L3"/>
  <c r="P3"/>
  <c r="L4"/>
  <c r="P4"/>
  <c r="L5"/>
  <c r="P5"/>
  <c r="L6"/>
  <c r="P6"/>
  <c r="L7"/>
  <c r="P7"/>
  <c r="O3"/>
  <c r="O5"/>
  <c r="O6"/>
  <c r="O7"/>
</calcChain>
</file>

<file path=xl/sharedStrings.xml><?xml version="1.0" encoding="utf-8"?>
<sst xmlns="http://schemas.openxmlformats.org/spreadsheetml/2006/main" count="71" uniqueCount="60">
  <si>
    <t xml:space="preserve">वर्ष </t>
  </si>
  <si>
    <t xml:space="preserve">कुल राजस्व प्राप्तियां </t>
  </si>
  <si>
    <t xml:space="preserve">राज्य की स्वयं की राजस्व प्राप्तियां  से राजस्व व्यय की संरचना का प्रतिशत </t>
  </si>
  <si>
    <t xml:space="preserve">कुल राजस्व प्राप्तियां   से राजस्व व्यय की संरचना का प्रतिशत </t>
  </si>
  <si>
    <t xml:space="preserve">कर राजस्व </t>
  </si>
  <si>
    <t xml:space="preserve">गैर कर राजस्व </t>
  </si>
  <si>
    <t xml:space="preserve">कुल </t>
  </si>
  <si>
    <t xml:space="preserve">वेतन </t>
  </si>
  <si>
    <t xml:space="preserve">पेंशन </t>
  </si>
  <si>
    <t xml:space="preserve">ब्याज </t>
  </si>
  <si>
    <t xml:space="preserve">सहायतार्थ अनुदान </t>
  </si>
  <si>
    <t xml:space="preserve">अन्य </t>
  </si>
  <si>
    <t>2016-17</t>
  </si>
  <si>
    <t>2017-18</t>
  </si>
  <si>
    <t>2018-19</t>
  </si>
  <si>
    <t>2019-20</t>
  </si>
  <si>
    <t>2020-21</t>
  </si>
  <si>
    <t xml:space="preserve">Total Outstanding Liabilities as Percentage of Gross State Domestic Product (GSDP) (Amount in Rs.Crore) </t>
  </si>
  <si>
    <t>Year</t>
  </si>
  <si>
    <t xml:space="preserve">Outstanding Liablities </t>
  </si>
  <si>
    <t>GSDP</t>
  </si>
  <si>
    <t>Total Outstanding Liabilities as % of GSDP</t>
  </si>
  <si>
    <t xml:space="preserve">2012-13 BE </t>
  </si>
  <si>
    <t xml:space="preserve">2012-13 RE </t>
  </si>
  <si>
    <t>2012-13 AE</t>
  </si>
  <si>
    <t>2013-14 BE</t>
  </si>
  <si>
    <t>2013-14 RE</t>
  </si>
  <si>
    <t>2013-14 AE</t>
  </si>
  <si>
    <t>2014-15 BE</t>
  </si>
  <si>
    <t xml:space="preserve">2014-15 RE </t>
  </si>
  <si>
    <t>2014-15 AE</t>
  </si>
  <si>
    <t>2015-16 BE</t>
  </si>
  <si>
    <t xml:space="preserve">2015-16 RE </t>
  </si>
  <si>
    <t xml:space="preserve">2015-16 AE </t>
  </si>
  <si>
    <t>2016-17 BE</t>
  </si>
  <si>
    <t>2016-17 RE</t>
  </si>
  <si>
    <t>2016-17 AE</t>
  </si>
  <si>
    <t>2017-18 BE</t>
  </si>
  <si>
    <t>2017-18 RE</t>
  </si>
  <si>
    <t>2017-18 AE</t>
  </si>
  <si>
    <t>2018-19 BE</t>
  </si>
  <si>
    <t>2018-19 RE</t>
  </si>
  <si>
    <t>2018-19 AE</t>
  </si>
  <si>
    <t>2019-20 BE</t>
  </si>
  <si>
    <t>2019-20 RE</t>
  </si>
  <si>
    <t>2019-20 AE</t>
  </si>
  <si>
    <t>2020-21 BE</t>
  </si>
  <si>
    <t>2020-21 RE</t>
  </si>
  <si>
    <t>2020-21 AE</t>
  </si>
  <si>
    <t>2021-22 BE</t>
  </si>
  <si>
    <t>2021-22 RE</t>
  </si>
  <si>
    <t>2022-23 BE</t>
  </si>
  <si>
    <t>Source: State Budget Books and FRBM Documents various years</t>
  </si>
  <si>
    <t>POPULATION PROJECTIONS OF RAJASTHAN (in crores)</t>
  </si>
  <si>
    <t>Per capita loan (Rs.)</t>
  </si>
  <si>
    <r>
      <t xml:space="preserve">राज्य की स्वयं की राजस्व प्राप्तियां </t>
    </r>
    <r>
      <rPr>
        <b/>
        <sz val="10"/>
        <color theme="1"/>
        <rFont val="DevLys 010"/>
      </rPr>
      <t>¼jkf'k djksM+ #- esa½</t>
    </r>
  </si>
  <si>
    <r>
      <t xml:space="preserve">राजस्व व्यय की संरचना </t>
    </r>
    <r>
      <rPr>
        <b/>
        <sz val="11"/>
        <color theme="1"/>
        <rFont val="DevLys 010"/>
      </rPr>
      <t>¼jkf'k djksM+ #- esa½</t>
    </r>
  </si>
  <si>
    <t>2021-22 AE</t>
  </si>
  <si>
    <t>2022-23 RE</t>
  </si>
  <si>
    <t>2023-24 BE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</si>
</sst>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4"/>
      <color rgb="FF000000"/>
      <name val="Consolas"/>
      <family val="3"/>
    </font>
    <font>
      <sz val="11"/>
      <color theme="1"/>
      <name val="DevLys 010"/>
    </font>
    <font>
      <b/>
      <sz val="10"/>
      <color theme="1"/>
      <name val="DevLys 010"/>
    </font>
    <font>
      <b/>
      <sz val="11"/>
      <color theme="1"/>
      <name val="DevLys 010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2" fontId="0" fillId="5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8" borderId="1" xfId="0" applyFont="1" applyFill="1" applyBorder="1"/>
    <xf numFmtId="2" fontId="9" fillId="8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/>
    </xf>
    <xf numFmtId="0" fontId="8" fillId="0" borderId="0" xfId="0" applyFont="1"/>
    <xf numFmtId="164" fontId="0" fillId="0" borderId="0" xfId="0" applyNumberFormat="1"/>
    <xf numFmtId="2" fontId="0" fillId="0" borderId="0" xfId="0" applyNumberFormat="1"/>
    <xf numFmtId="0" fontId="11" fillId="0" borderId="0" xfId="0" applyFont="1"/>
    <xf numFmtId="0" fontId="12" fillId="0" borderId="0" xfId="0" applyFont="1"/>
    <xf numFmtId="2" fontId="6" fillId="0" borderId="0" xfId="0" applyNumberFormat="1" applyFont="1"/>
    <xf numFmtId="0" fontId="6" fillId="0" borderId="0" xfId="0" applyFont="1"/>
    <xf numFmtId="2" fontId="1" fillId="0" borderId="0" xfId="0" applyNumberFormat="1" applyFont="1"/>
    <xf numFmtId="2" fontId="11" fillId="0" borderId="0" xfId="0" applyNumberFormat="1" applyFont="1"/>
    <xf numFmtId="0" fontId="13" fillId="0" borderId="0" xfId="0" applyFont="1"/>
    <xf numFmtId="2" fontId="0" fillId="0" borderId="1" xfId="0" applyNumberForma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4" fillId="0" borderId="0" xfId="0" applyFont="1"/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2" fontId="6" fillId="8" borderId="1" xfId="0" applyNumberFormat="1" applyFont="1" applyFill="1" applyBorder="1" applyAlignment="1">
      <alignment horizontal="center"/>
    </xf>
    <xf numFmtId="2" fontId="6" fillId="8" borderId="5" xfId="0" applyNumberFormat="1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" xfId="0" applyNumberFormat="1" applyBorder="1"/>
    <xf numFmtId="2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workbookViewId="0">
      <selection activeCell="D11" sqref="D11"/>
    </sheetView>
  </sheetViews>
  <sheetFormatPr defaultRowHeight="15"/>
  <cols>
    <col min="1" max="1" width="7.7109375" bestFit="1" customWidth="1"/>
    <col min="2" max="2" width="9.140625" bestFit="1" customWidth="1"/>
    <col min="3" max="3" width="11.7109375" bestFit="1" customWidth="1"/>
    <col min="4" max="4" width="9" bestFit="1" customWidth="1"/>
    <col min="5" max="5" width="10" bestFit="1" customWidth="1"/>
    <col min="6" max="10" width="9" bestFit="1" customWidth="1"/>
    <col min="11" max="11" width="10" bestFit="1" customWidth="1"/>
    <col min="12" max="14" width="5.5703125" bestFit="1" customWidth="1"/>
    <col min="15" max="15" width="8.140625" bestFit="1" customWidth="1"/>
    <col min="16" max="19" width="5.5703125" bestFit="1" customWidth="1"/>
    <col min="20" max="20" width="8.140625" bestFit="1" customWidth="1"/>
    <col min="21" max="21" width="5.5703125" bestFit="1" customWidth="1"/>
  </cols>
  <sheetData>
    <row r="1" spans="1:21" ht="34.5" customHeight="1">
      <c r="A1" s="37" t="s">
        <v>0</v>
      </c>
      <c r="B1" s="38" t="s">
        <v>55</v>
      </c>
      <c r="C1" s="38"/>
      <c r="D1" s="38"/>
      <c r="E1" s="39" t="s">
        <v>1</v>
      </c>
      <c r="F1" s="40" t="s">
        <v>56</v>
      </c>
      <c r="G1" s="40"/>
      <c r="H1" s="40"/>
      <c r="I1" s="40"/>
      <c r="J1" s="40"/>
      <c r="K1" s="40"/>
      <c r="L1" s="41" t="s">
        <v>2</v>
      </c>
      <c r="M1" s="42"/>
      <c r="N1" s="42"/>
      <c r="O1" s="42"/>
      <c r="P1" s="43"/>
      <c r="Q1" s="34" t="s">
        <v>3</v>
      </c>
      <c r="R1" s="35"/>
      <c r="S1" s="35"/>
      <c r="T1" s="35"/>
      <c r="U1" s="36"/>
    </row>
    <row r="2" spans="1:21" ht="25.5">
      <c r="A2" s="37"/>
      <c r="B2" s="1" t="s">
        <v>4</v>
      </c>
      <c r="C2" s="1" t="s">
        <v>5</v>
      </c>
      <c r="D2" s="1" t="s">
        <v>6</v>
      </c>
      <c r="E2" s="39"/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6</v>
      </c>
      <c r="L2" s="3" t="s">
        <v>7</v>
      </c>
      <c r="M2" s="3" t="s">
        <v>8</v>
      </c>
      <c r="N2" s="3" t="s">
        <v>9</v>
      </c>
      <c r="O2" s="3" t="s">
        <v>10</v>
      </c>
      <c r="P2" s="3" t="s">
        <v>11</v>
      </c>
      <c r="Q2" s="4" t="s">
        <v>7</v>
      </c>
      <c r="R2" s="4" t="s">
        <v>8</v>
      </c>
      <c r="S2" s="4" t="s">
        <v>9</v>
      </c>
      <c r="T2" s="4" t="s">
        <v>10</v>
      </c>
      <c r="U2" s="4" t="s">
        <v>11</v>
      </c>
    </row>
    <row r="3" spans="1:21">
      <c r="A3" s="5" t="s">
        <v>12</v>
      </c>
      <c r="B3" s="6">
        <v>44371.66</v>
      </c>
      <c r="C3" s="6">
        <v>11615.57</v>
      </c>
      <c r="D3" s="6">
        <f>SUM(B3:C3)</f>
        <v>55987.23</v>
      </c>
      <c r="E3" s="7">
        <v>109026</v>
      </c>
      <c r="F3" s="8">
        <v>29469.77</v>
      </c>
      <c r="G3" s="8">
        <v>12295.67</v>
      </c>
      <c r="H3" s="8">
        <v>17676.939999999999</v>
      </c>
      <c r="I3" s="8">
        <v>32040.720000000001</v>
      </c>
      <c r="J3" s="8">
        <v>35657.040000000001</v>
      </c>
      <c r="K3" s="8">
        <f>SUM(F3:J3)</f>
        <v>127140.14000000001</v>
      </c>
      <c r="L3" s="9">
        <f>F3/D3*100</f>
        <v>52.636592308638953</v>
      </c>
      <c r="M3" s="9">
        <f>G3/D3*100</f>
        <v>21.961561591812988</v>
      </c>
      <c r="N3" s="9">
        <f>H3/D3*100</f>
        <v>31.573164094740886</v>
      </c>
      <c r="O3" s="9">
        <f>I3/D3*100</f>
        <v>57.228621598175152</v>
      </c>
      <c r="P3" s="9">
        <f>J3/D3*100</f>
        <v>63.687808809258826</v>
      </c>
      <c r="Q3" s="10">
        <f>F3/E3*100</f>
        <v>27.030038706363619</v>
      </c>
      <c r="R3" s="10">
        <f>G3/E3*100</f>
        <v>11.277741089281456</v>
      </c>
      <c r="S3" s="10">
        <f>H3/E3*100</f>
        <v>16.213508704345749</v>
      </c>
      <c r="T3" s="10">
        <f>I3/E3*100</f>
        <v>29.388145946838367</v>
      </c>
      <c r="U3" s="10">
        <f>J3/E3*100</f>
        <v>32.705079522315778</v>
      </c>
    </row>
    <row r="4" spans="1:21">
      <c r="A4" s="5" t="s">
        <v>13</v>
      </c>
      <c r="B4" s="6">
        <v>50605.41</v>
      </c>
      <c r="C4" s="6">
        <v>15733.72</v>
      </c>
      <c r="D4" s="6">
        <f t="shared" ref="D4:D7" si="0">SUM(B4:C4)</f>
        <v>66339.13</v>
      </c>
      <c r="E4" s="7">
        <v>127307.18</v>
      </c>
      <c r="F4" s="8">
        <v>37054.870000000003</v>
      </c>
      <c r="G4" s="8">
        <v>13925.23</v>
      </c>
      <c r="H4" s="8">
        <v>19719.990000000002</v>
      </c>
      <c r="I4" s="8">
        <v>34984.89</v>
      </c>
      <c r="J4" s="8">
        <v>40156.54</v>
      </c>
      <c r="K4" s="8">
        <f t="shared" ref="K4:K7" si="1">SUM(F4:J4)</f>
        <v>145841.52000000002</v>
      </c>
      <c r="L4" s="9">
        <f t="shared" ref="L4:L7" si="2">F4/D4*100</f>
        <v>55.856731916743549</v>
      </c>
      <c r="M4" s="9">
        <f t="shared" ref="M4:M7" si="3">G4/D4*100</f>
        <v>20.990974708290565</v>
      </c>
      <c r="N4" s="9">
        <f t="shared" ref="N4:N7" si="4">H4/D4*100</f>
        <v>29.726030474020387</v>
      </c>
      <c r="O4" s="9">
        <f t="shared" ref="O4:O7" si="5">I4/D4*100</f>
        <v>52.736431725890888</v>
      </c>
      <c r="P4" s="9">
        <f t="shared" ref="P4:P7" si="6">J4/D4*100</f>
        <v>60.532207763351728</v>
      </c>
      <c r="Q4" s="10">
        <f t="shared" ref="Q4:Q7" si="7">F4/E4*100</f>
        <v>29.106661541006567</v>
      </c>
      <c r="R4" s="10">
        <f t="shared" ref="R4:R7" si="8">G4/E4*100</f>
        <v>10.938291147443529</v>
      </c>
      <c r="S4" s="10">
        <f t="shared" ref="S4:S7" si="9">H4/E4*100</f>
        <v>15.490084691216946</v>
      </c>
      <c r="T4" s="10">
        <f t="shared" ref="T4:T7" si="10">I4/E4*100</f>
        <v>27.480688834675309</v>
      </c>
      <c r="U4" s="10">
        <f t="shared" ref="U4:U7" si="11">J4/E4*100</f>
        <v>31.543028445057068</v>
      </c>
    </row>
    <row r="5" spans="1:21">
      <c r="A5" s="5" t="s">
        <v>14</v>
      </c>
      <c r="B5" s="6">
        <v>57380.34</v>
      </c>
      <c r="C5" s="6">
        <v>18603.009999999998</v>
      </c>
      <c r="D5" s="6">
        <f t="shared" si="0"/>
        <v>75983.349999999991</v>
      </c>
      <c r="E5" s="7">
        <v>137873.01999999999</v>
      </c>
      <c r="F5" s="8">
        <v>49137.35</v>
      </c>
      <c r="G5" s="8">
        <v>20396.259999999998</v>
      </c>
      <c r="H5" s="8">
        <v>21695.200000000001</v>
      </c>
      <c r="I5" s="8">
        <v>34862.089999999997</v>
      </c>
      <c r="J5" s="8">
        <v>40682.29</v>
      </c>
      <c r="K5" s="8">
        <f t="shared" si="1"/>
        <v>166773.19</v>
      </c>
      <c r="L5" s="9">
        <f t="shared" si="2"/>
        <v>64.668575418167279</v>
      </c>
      <c r="M5" s="9">
        <f t="shared" si="3"/>
        <v>26.843064960942105</v>
      </c>
      <c r="N5" s="9">
        <f t="shared" si="4"/>
        <v>28.552571056685451</v>
      </c>
      <c r="O5" s="9">
        <f t="shared" si="5"/>
        <v>45.881222662596478</v>
      </c>
      <c r="P5" s="9">
        <f t="shared" si="6"/>
        <v>53.541058666141993</v>
      </c>
      <c r="Q5" s="10">
        <f t="shared" si="7"/>
        <v>35.639568930890178</v>
      </c>
      <c r="R5" s="10">
        <f t="shared" si="8"/>
        <v>14.79351072457831</v>
      </c>
      <c r="S5" s="10">
        <f t="shared" si="9"/>
        <v>15.735638488226341</v>
      </c>
      <c r="T5" s="10">
        <f t="shared" si="10"/>
        <v>25.2856505210374</v>
      </c>
      <c r="U5" s="10">
        <f t="shared" si="11"/>
        <v>29.507071071628083</v>
      </c>
    </row>
    <row r="6" spans="1:21">
      <c r="A6" s="5" t="s">
        <v>15</v>
      </c>
      <c r="B6" s="6">
        <v>59244.98</v>
      </c>
      <c r="C6" s="6">
        <v>15714.16</v>
      </c>
      <c r="D6" s="6">
        <f t="shared" si="0"/>
        <v>74959.14</v>
      </c>
      <c r="E6" s="7">
        <v>140113.81</v>
      </c>
      <c r="F6" s="8">
        <v>48488.87</v>
      </c>
      <c r="G6" s="8">
        <v>20761.310000000001</v>
      </c>
      <c r="H6" s="8">
        <v>23643.27</v>
      </c>
      <c r="I6" s="8">
        <v>41017.01</v>
      </c>
      <c r="J6" s="8">
        <v>42574.64</v>
      </c>
      <c r="K6" s="8">
        <f t="shared" si="1"/>
        <v>176485.10000000003</v>
      </c>
      <c r="L6" s="9">
        <f t="shared" si="2"/>
        <v>64.687068181411902</v>
      </c>
      <c r="M6" s="9">
        <f t="shared" si="3"/>
        <v>27.69683590286655</v>
      </c>
      <c r="N6" s="9">
        <f t="shared" si="4"/>
        <v>31.541543833080265</v>
      </c>
      <c r="O6" s="9">
        <f t="shared" si="5"/>
        <v>54.719157663761884</v>
      </c>
      <c r="P6" s="9">
        <f t="shared" si="6"/>
        <v>56.797129742950624</v>
      </c>
      <c r="Q6" s="10">
        <f t="shared" si="7"/>
        <v>34.606774307257794</v>
      </c>
      <c r="R6" s="10">
        <f t="shared" si="8"/>
        <v>14.817461604962423</v>
      </c>
      <c r="S6" s="10">
        <f t="shared" si="9"/>
        <v>16.874332373090134</v>
      </c>
      <c r="T6" s="10">
        <f t="shared" si="10"/>
        <v>29.27406656060527</v>
      </c>
      <c r="U6" s="10">
        <f t="shared" si="11"/>
        <v>30.385755693889134</v>
      </c>
    </row>
    <row r="7" spans="1:21">
      <c r="A7" s="5" t="s">
        <v>16</v>
      </c>
      <c r="B7" s="6">
        <v>60283.44</v>
      </c>
      <c r="C7" s="6">
        <v>13653.02</v>
      </c>
      <c r="D7" s="6">
        <f t="shared" si="0"/>
        <v>73936.460000000006</v>
      </c>
      <c r="E7" s="7">
        <v>134307.88</v>
      </c>
      <c r="F7" s="8">
        <v>51070.13</v>
      </c>
      <c r="G7" s="8">
        <v>22439.62</v>
      </c>
      <c r="H7" s="8">
        <v>25201.81</v>
      </c>
      <c r="I7" s="8">
        <v>39714.949999999997</v>
      </c>
      <c r="J7" s="8">
        <v>39882.9</v>
      </c>
      <c r="K7" s="8">
        <f t="shared" si="1"/>
        <v>178309.41</v>
      </c>
      <c r="L7" s="9">
        <f t="shared" si="2"/>
        <v>69.072998626117609</v>
      </c>
      <c r="M7" s="9">
        <f t="shared" si="3"/>
        <v>30.349870686262225</v>
      </c>
      <c r="N7" s="9">
        <f t="shared" si="4"/>
        <v>34.085767698372358</v>
      </c>
      <c r="O7" s="9">
        <f t="shared" si="5"/>
        <v>53.714973640880281</v>
      </c>
      <c r="P7" s="9">
        <f t="shared" si="6"/>
        <v>53.942128146248812</v>
      </c>
      <c r="Q7" s="10">
        <f t="shared" si="7"/>
        <v>38.02467137445695</v>
      </c>
      <c r="R7" s="10">
        <f t="shared" si="8"/>
        <v>16.707597499119188</v>
      </c>
      <c r="S7" s="10">
        <f t="shared" si="9"/>
        <v>18.76420802710906</v>
      </c>
      <c r="T7" s="10">
        <f t="shared" si="10"/>
        <v>29.570081815005938</v>
      </c>
      <c r="U7" s="10">
        <f t="shared" si="11"/>
        <v>29.69513032295648</v>
      </c>
    </row>
    <row r="11" spans="1:21">
      <c r="D11" s="33"/>
    </row>
  </sheetData>
  <mergeCells count="6">
    <mergeCell ref="Q1:U1"/>
    <mergeCell ref="A1:A2"/>
    <mergeCell ref="B1:D1"/>
    <mergeCell ref="E1:E2"/>
    <mergeCell ref="F1:K1"/>
    <mergeCell ref="L1:P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tabSelected="1" topLeftCell="A13" workbookViewId="0">
      <selection activeCell="H27" sqref="H27"/>
    </sheetView>
  </sheetViews>
  <sheetFormatPr defaultRowHeight="15"/>
  <cols>
    <col min="1" max="1" width="14.85546875" customWidth="1"/>
    <col min="2" max="2" width="29.42578125" style="23" customWidth="1"/>
    <col min="3" max="3" width="12.5703125" style="24" customWidth="1"/>
    <col min="4" max="4" width="20.85546875" style="23" customWidth="1"/>
    <col min="5" max="5" width="14.5703125" customWidth="1"/>
    <col min="6" max="6" width="9.5703125" bestFit="1" customWidth="1"/>
  </cols>
  <sheetData>
    <row r="1" spans="1:8" ht="45" customHeight="1">
      <c r="A1" s="44" t="s">
        <v>17</v>
      </c>
      <c r="B1" s="44"/>
      <c r="C1" s="44"/>
      <c r="D1" s="44"/>
      <c r="E1" s="45" t="s">
        <v>53</v>
      </c>
    </row>
    <row r="2" spans="1:8" s="15" customFormat="1" ht="47.25">
      <c r="A2" s="11" t="s">
        <v>18</v>
      </c>
      <c r="B2" s="12" t="s">
        <v>19</v>
      </c>
      <c r="C2" s="13" t="s">
        <v>20</v>
      </c>
      <c r="D2" s="14" t="s">
        <v>21</v>
      </c>
      <c r="E2" s="45"/>
      <c r="F2" s="32" t="s">
        <v>54</v>
      </c>
    </row>
    <row r="3" spans="1:8" ht="18.75">
      <c r="A3" s="16" t="s">
        <v>22</v>
      </c>
      <c r="B3" s="17">
        <v>116281.61259999999</v>
      </c>
      <c r="C3" s="18">
        <v>493007</v>
      </c>
      <c r="D3" s="19">
        <v>23.58619910062129</v>
      </c>
      <c r="E3" s="31">
        <v>6.9726999999999997</v>
      </c>
      <c r="F3" s="22">
        <f>B3/E3</f>
        <v>16676.698065311859</v>
      </c>
      <c r="H3" s="29"/>
    </row>
    <row r="4" spans="1:8" ht="15.75">
      <c r="A4" s="16" t="s">
        <v>23</v>
      </c>
      <c r="B4" s="17">
        <v>115892</v>
      </c>
      <c r="C4" s="18">
        <v>493007</v>
      </c>
      <c r="D4" s="19">
        <v>23.507171297770622</v>
      </c>
      <c r="E4" s="31">
        <v>6.9726999999999997</v>
      </c>
      <c r="F4" s="22">
        <f t="shared" ref="F4:F35" si="0">B4/E4</f>
        <v>16620.821202690495</v>
      </c>
    </row>
    <row r="5" spans="1:8" ht="15.75">
      <c r="A5" s="16" t="s">
        <v>24</v>
      </c>
      <c r="B5" s="17">
        <v>117805.16840000001</v>
      </c>
      <c r="C5" s="18">
        <v>493007</v>
      </c>
      <c r="D5" s="19">
        <v>23.895232400351315</v>
      </c>
      <c r="E5" s="31">
        <v>6.9726999999999997</v>
      </c>
      <c r="F5" s="22">
        <f t="shared" si="0"/>
        <v>16895.2010555452</v>
      </c>
    </row>
    <row r="6" spans="1:8" ht="15.75">
      <c r="A6" s="16" t="s">
        <v>25</v>
      </c>
      <c r="B6" s="17">
        <v>128779</v>
      </c>
      <c r="C6" s="18">
        <v>548391</v>
      </c>
      <c r="D6" s="19">
        <v>23.483062267615626</v>
      </c>
      <c r="E6" s="31">
        <v>7.0900999999999996</v>
      </c>
      <c r="F6" s="22">
        <f t="shared" si="0"/>
        <v>18163.213494873133</v>
      </c>
    </row>
    <row r="7" spans="1:8" ht="15.75">
      <c r="A7" s="16" t="s">
        <v>26</v>
      </c>
      <c r="B7" s="17">
        <v>130935.8112</v>
      </c>
      <c r="C7" s="18">
        <v>548391</v>
      </c>
      <c r="D7" s="19">
        <v>23.87636033414115</v>
      </c>
      <c r="E7" s="31">
        <v>7.0900999999999996</v>
      </c>
      <c r="F7" s="22">
        <f t="shared" si="0"/>
        <v>18467.413886969156</v>
      </c>
    </row>
    <row r="8" spans="1:8" ht="15.75">
      <c r="A8" s="16" t="s">
        <v>27</v>
      </c>
      <c r="B8" s="17">
        <v>129907.24419999999</v>
      </c>
      <c r="C8" s="18">
        <v>548391</v>
      </c>
      <c r="D8" s="19">
        <v>23.688799451486254</v>
      </c>
      <c r="E8" s="31">
        <v>7.0900999999999996</v>
      </c>
      <c r="F8" s="22">
        <f t="shared" si="0"/>
        <v>18322.343013497692</v>
      </c>
    </row>
    <row r="9" spans="1:8" ht="15.75">
      <c r="A9" s="16" t="s">
        <v>28</v>
      </c>
      <c r="B9" s="17">
        <v>147670.8113</v>
      </c>
      <c r="C9" s="18">
        <v>606465</v>
      </c>
      <c r="D9" s="19">
        <v>24.349436702860018</v>
      </c>
      <c r="E9" s="31">
        <v>7.2070999999999996</v>
      </c>
      <c r="F9" s="22">
        <f t="shared" si="0"/>
        <v>20489.629851119036</v>
      </c>
    </row>
    <row r="10" spans="1:8" ht="15.75">
      <c r="A10" s="16" t="s">
        <v>29</v>
      </c>
      <c r="B10" s="17">
        <v>146647.88750000001</v>
      </c>
      <c r="C10" s="18">
        <v>606465</v>
      </c>
      <c r="D10" s="19">
        <v>24.180766820838798</v>
      </c>
      <c r="E10" s="31">
        <v>7.2070999999999996</v>
      </c>
      <c r="F10" s="22">
        <f t="shared" si="0"/>
        <v>20347.697062618809</v>
      </c>
    </row>
    <row r="11" spans="1:8" ht="15.75">
      <c r="A11" s="16" t="s">
        <v>30</v>
      </c>
      <c r="B11" s="17">
        <v>147902.77240000002</v>
      </c>
      <c r="C11" s="18">
        <v>606465</v>
      </c>
      <c r="D11" s="19">
        <v>24.387684763341664</v>
      </c>
      <c r="E11" s="31">
        <v>7.2070999999999996</v>
      </c>
      <c r="F11" s="22">
        <f t="shared" si="0"/>
        <v>20521.814932497124</v>
      </c>
    </row>
    <row r="12" spans="1:8" ht="15.75">
      <c r="A12" s="16" t="s">
        <v>31</v>
      </c>
      <c r="B12" s="17">
        <v>167006.11850000001</v>
      </c>
      <c r="C12" s="18">
        <v>672707</v>
      </c>
      <c r="D12" s="19">
        <v>24.825981965402473</v>
      </c>
      <c r="E12" s="31">
        <v>7.3235999999999999</v>
      </c>
      <c r="F12" s="22">
        <f t="shared" si="0"/>
        <v>22803.828513299472</v>
      </c>
    </row>
    <row r="13" spans="1:8" ht="15.75">
      <c r="A13" s="16" t="s">
        <v>32</v>
      </c>
      <c r="B13" s="19">
        <v>211225.41239999997</v>
      </c>
      <c r="C13" s="18">
        <v>672707</v>
      </c>
      <c r="D13" s="19">
        <f>B13/C13*100</f>
        <v>31.399318336214719</v>
      </c>
      <c r="E13" s="31">
        <v>7.3235999999999999</v>
      </c>
      <c r="F13" s="22">
        <f t="shared" si="0"/>
        <v>28841.74619039816</v>
      </c>
    </row>
    <row r="14" spans="1:8" ht="15.75">
      <c r="A14" s="16" t="s">
        <v>33</v>
      </c>
      <c r="B14" s="19">
        <v>209379.15580000001</v>
      </c>
      <c r="C14" s="18">
        <v>672707</v>
      </c>
      <c r="D14" s="19">
        <f t="shared" ref="D14:D30" si="1">B14/C14*100</f>
        <v>31.124866516923415</v>
      </c>
      <c r="E14" s="31">
        <v>7.3235999999999999</v>
      </c>
      <c r="F14" s="22">
        <f t="shared" si="0"/>
        <v>28589.649325468352</v>
      </c>
    </row>
    <row r="15" spans="1:8" ht="15.75">
      <c r="A15" s="16" t="s">
        <v>34</v>
      </c>
      <c r="B15" s="19">
        <v>254372.65240000002</v>
      </c>
      <c r="C15" s="18">
        <v>749692</v>
      </c>
      <c r="D15" s="19">
        <f t="shared" si="1"/>
        <v>33.93028769147864</v>
      </c>
      <c r="E15" s="31">
        <v>7.4397000000000002</v>
      </c>
      <c r="F15" s="22">
        <f t="shared" si="0"/>
        <v>34191.251313897068</v>
      </c>
    </row>
    <row r="16" spans="1:8" ht="15.75">
      <c r="A16" s="16" t="s">
        <v>35</v>
      </c>
      <c r="B16" s="19">
        <v>253304.39430000004</v>
      </c>
      <c r="C16" s="18">
        <v>749692</v>
      </c>
      <c r="D16" s="19">
        <f t="shared" si="1"/>
        <v>33.787794761048545</v>
      </c>
      <c r="E16" s="31">
        <v>7.4397000000000002</v>
      </c>
      <c r="F16" s="22">
        <f t="shared" si="0"/>
        <v>34047.662446066381</v>
      </c>
    </row>
    <row r="17" spans="1:15" ht="15.75">
      <c r="A17" s="16" t="s">
        <v>36</v>
      </c>
      <c r="B17" s="19">
        <v>254996.84339999998</v>
      </c>
      <c r="C17" s="18">
        <v>759235</v>
      </c>
      <c r="D17" s="19">
        <f t="shared" si="1"/>
        <v>33.586023220741929</v>
      </c>
      <c r="E17" s="31">
        <v>7.4397000000000002</v>
      </c>
      <c r="F17" s="22">
        <f t="shared" si="0"/>
        <v>34275.151336747447</v>
      </c>
    </row>
    <row r="18" spans="1:15" ht="15.75">
      <c r="A18" s="16" t="s">
        <v>37</v>
      </c>
      <c r="B18" s="19">
        <v>278132.43779999996</v>
      </c>
      <c r="C18" s="18">
        <v>840263</v>
      </c>
      <c r="D18" s="19">
        <f t="shared" si="1"/>
        <v>33.100640846972908</v>
      </c>
      <c r="E18" s="31">
        <v>7.5552000000000001</v>
      </c>
      <c r="F18" s="22">
        <f t="shared" si="0"/>
        <v>36813.378573697577</v>
      </c>
    </row>
    <row r="19" spans="1:15" ht="15.75">
      <c r="A19" s="16" t="s">
        <v>38</v>
      </c>
      <c r="B19" s="19">
        <v>267551.1409</v>
      </c>
      <c r="C19" s="18">
        <v>840263</v>
      </c>
      <c r="D19" s="19">
        <f t="shared" si="1"/>
        <v>31.841356920392784</v>
      </c>
      <c r="E19" s="31">
        <v>7.5552000000000001</v>
      </c>
      <c r="F19" s="22">
        <f t="shared" si="0"/>
        <v>35412.846900148244</v>
      </c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5.75">
      <c r="A20" s="16" t="s">
        <v>39</v>
      </c>
      <c r="B20" s="19">
        <v>281178.84399999998</v>
      </c>
      <c r="C20" s="18">
        <v>835558</v>
      </c>
      <c r="D20" s="19">
        <f t="shared" si="1"/>
        <v>33.651624902161188</v>
      </c>
      <c r="E20" s="31">
        <v>7.5552000000000001</v>
      </c>
      <c r="F20" s="22">
        <f t="shared" si="0"/>
        <v>37216.598369335028</v>
      </c>
    </row>
    <row r="21" spans="1:15" ht="15.75">
      <c r="A21" s="16" t="s">
        <v>40</v>
      </c>
      <c r="B21" s="19">
        <v>308025.39180000004</v>
      </c>
      <c r="C21" s="18">
        <v>940178</v>
      </c>
      <c r="D21" s="19">
        <f t="shared" si="1"/>
        <v>32.762454747930711</v>
      </c>
      <c r="E21" s="31">
        <v>7.6703999999999999</v>
      </c>
      <c r="F21" s="22">
        <f t="shared" si="0"/>
        <v>40157.669978097627</v>
      </c>
    </row>
    <row r="22" spans="1:15" ht="15.75">
      <c r="A22" s="16" t="s">
        <v>41</v>
      </c>
      <c r="B22" s="19">
        <v>309380.11819999997</v>
      </c>
      <c r="C22" s="18">
        <v>929124</v>
      </c>
      <c r="D22" s="19">
        <f t="shared" si="1"/>
        <v>33.298043985517538</v>
      </c>
      <c r="E22" s="31">
        <v>7.6703999999999999</v>
      </c>
      <c r="F22" s="22">
        <f t="shared" si="0"/>
        <v>40334.287416562365</v>
      </c>
    </row>
    <row r="23" spans="1:15" ht="15.75">
      <c r="A23" s="16" t="s">
        <v>42</v>
      </c>
      <c r="B23" s="19">
        <v>311373.56</v>
      </c>
      <c r="C23" s="18">
        <v>942586</v>
      </c>
      <c r="D23" s="19">
        <f t="shared" si="1"/>
        <v>33.03396825329466</v>
      </c>
      <c r="E23" s="31">
        <v>7.6703999999999999</v>
      </c>
      <c r="F23" s="22">
        <f t="shared" si="0"/>
        <v>40594.175010429703</v>
      </c>
    </row>
    <row r="24" spans="1:15" ht="15.75">
      <c r="A24" s="16" t="s">
        <v>43</v>
      </c>
      <c r="B24" s="19">
        <v>339361.39239999995</v>
      </c>
      <c r="C24" s="18">
        <v>1024304</v>
      </c>
      <c r="D24" s="19">
        <f t="shared" si="1"/>
        <v>33.130925233133908</v>
      </c>
      <c r="E24" s="31">
        <v>7.7850000000000001</v>
      </c>
      <c r="F24" s="22">
        <f t="shared" si="0"/>
        <v>43591.701014771992</v>
      </c>
      <c r="G24" s="22"/>
    </row>
    <row r="25" spans="1:15" ht="15.75">
      <c r="A25" s="16" t="s">
        <v>44</v>
      </c>
      <c r="B25" s="19">
        <v>341354.56</v>
      </c>
      <c r="C25" s="18">
        <v>1020989</v>
      </c>
      <c r="D25" s="19">
        <f t="shared" si="1"/>
        <v>33.433715740326292</v>
      </c>
      <c r="E25" s="31">
        <v>7.7850000000000001</v>
      </c>
      <c r="F25" s="22">
        <f t="shared" si="0"/>
        <v>43847.727681438664</v>
      </c>
    </row>
    <row r="26" spans="1:15" ht="15.75">
      <c r="A26" s="16" t="s">
        <v>45</v>
      </c>
      <c r="B26" s="19">
        <v>352701.80359999998</v>
      </c>
      <c r="C26" s="18">
        <v>998999</v>
      </c>
      <c r="D26" s="19">
        <f t="shared" si="1"/>
        <v>35.305521186707892</v>
      </c>
      <c r="E26" s="31">
        <v>7.7850000000000001</v>
      </c>
      <c r="F26" s="22">
        <f t="shared" si="0"/>
        <v>45305.305536287728</v>
      </c>
    </row>
    <row r="27" spans="1:15" ht="15.75">
      <c r="A27" s="16" t="s">
        <v>46</v>
      </c>
      <c r="B27" s="19">
        <v>375353.56</v>
      </c>
      <c r="C27" s="18">
        <v>1133298</v>
      </c>
      <c r="D27" s="19">
        <f t="shared" si="1"/>
        <v>33.120464343888365</v>
      </c>
      <c r="E27" s="30">
        <v>7.8992000000000004</v>
      </c>
      <c r="F27" s="22">
        <f t="shared" si="0"/>
        <v>47517.920802106542</v>
      </c>
    </row>
    <row r="28" spans="1:15" ht="15.75">
      <c r="A28" s="16" t="s">
        <v>47</v>
      </c>
      <c r="B28" s="19">
        <v>409195.92</v>
      </c>
      <c r="C28" s="18">
        <v>957912</v>
      </c>
      <c r="D28" s="48">
        <f t="shared" si="1"/>
        <v>42.717485531029986</v>
      </c>
      <c r="E28" s="49">
        <v>7.8992000000000004</v>
      </c>
      <c r="F28" s="22">
        <f t="shared" si="0"/>
        <v>51802.197690905406</v>
      </c>
    </row>
    <row r="29" spans="1:15" ht="15.75">
      <c r="A29" s="16" t="s">
        <v>48</v>
      </c>
      <c r="B29" s="19">
        <v>410499.46</v>
      </c>
      <c r="C29" s="18">
        <v>1013323</v>
      </c>
      <c r="D29" s="19">
        <f>B29/C29*100</f>
        <v>40.510228229301028</v>
      </c>
      <c r="E29" s="30">
        <v>7.8992000000000004</v>
      </c>
      <c r="F29" s="50">
        <f t="shared" si="0"/>
        <v>51967.219465262307</v>
      </c>
    </row>
    <row r="30" spans="1:15" ht="15.75">
      <c r="A30" s="16" t="s">
        <v>49</v>
      </c>
      <c r="B30" s="19">
        <v>457129.22</v>
      </c>
      <c r="C30" s="18">
        <v>1198335</v>
      </c>
      <c r="D30" s="19">
        <f t="shared" si="1"/>
        <v>38.147030671723684</v>
      </c>
      <c r="E30" s="30">
        <v>8.0129999999999999</v>
      </c>
      <c r="F30" s="50">
        <f t="shared" si="0"/>
        <v>57048.448770747535</v>
      </c>
    </row>
    <row r="31" spans="1:15" ht="15.75">
      <c r="A31" s="16" t="s">
        <v>50</v>
      </c>
      <c r="B31" s="19">
        <v>472843.73</v>
      </c>
      <c r="C31" s="18">
        <v>1196137</v>
      </c>
      <c r="D31" s="19">
        <f>B31/C31*100</f>
        <v>39.530900724582551</v>
      </c>
      <c r="E31" s="30">
        <v>8.0129999999999999</v>
      </c>
      <c r="F31" s="50">
        <f t="shared" si="0"/>
        <v>59009.575689504556</v>
      </c>
      <c r="G31" s="21"/>
      <c r="H31" s="21"/>
      <c r="I31" s="21"/>
      <c r="J31" s="21"/>
      <c r="K31" s="21"/>
      <c r="L31" s="21"/>
      <c r="M31" s="21"/>
    </row>
    <row r="32" spans="1:15" ht="15.75">
      <c r="A32" s="16" t="s">
        <v>57</v>
      </c>
      <c r="B32" s="47">
        <v>462845.07309999998</v>
      </c>
      <c r="C32" s="46">
        <v>1218193</v>
      </c>
      <c r="D32" s="19">
        <f t="shared" ref="D32:D35" si="2">B32/C32*100</f>
        <v>37.994396052185493</v>
      </c>
      <c r="E32" s="30">
        <v>8.0129999999999999</v>
      </c>
      <c r="F32" s="50">
        <f t="shared" si="0"/>
        <v>57761.771259203793</v>
      </c>
      <c r="G32" s="21"/>
      <c r="H32" s="21"/>
      <c r="I32" s="21"/>
      <c r="J32" s="21"/>
      <c r="K32" s="21"/>
      <c r="L32" s="21"/>
      <c r="M32" s="21"/>
    </row>
    <row r="33" spans="1:6" ht="15.75">
      <c r="A33" s="16" t="s">
        <v>51</v>
      </c>
      <c r="B33" s="19">
        <v>531050.28</v>
      </c>
      <c r="C33" s="18">
        <v>1334410</v>
      </c>
      <c r="D33" s="19">
        <f t="shared" si="2"/>
        <v>39.796635217062224</v>
      </c>
      <c r="E33" s="30">
        <v>8.1263000000000005</v>
      </c>
      <c r="F33" s="50">
        <f t="shared" si="0"/>
        <v>65349.578528973827</v>
      </c>
    </row>
    <row r="34" spans="1:6" ht="15.75">
      <c r="A34" s="16" t="s">
        <v>58</v>
      </c>
      <c r="B34" s="47">
        <v>516815.3088</v>
      </c>
      <c r="C34" s="46">
        <v>1413620</v>
      </c>
      <c r="D34" s="19">
        <f t="shared" si="2"/>
        <v>36.559705493697031</v>
      </c>
      <c r="E34" s="30">
        <v>8.1263000000000005</v>
      </c>
      <c r="F34" s="50">
        <f t="shared" si="0"/>
        <v>63597.862348178132</v>
      </c>
    </row>
    <row r="35" spans="1:6" ht="15.75">
      <c r="A35" s="16" t="s">
        <v>59</v>
      </c>
      <c r="B35" s="47">
        <v>579781.21519999998</v>
      </c>
      <c r="C35" s="46">
        <v>1576186</v>
      </c>
      <c r="D35" s="19">
        <f t="shared" si="2"/>
        <v>36.783806936490997</v>
      </c>
      <c r="E35" s="51">
        <v>8.2391000000000005</v>
      </c>
      <c r="F35" s="50">
        <f t="shared" si="0"/>
        <v>70369.483948489506</v>
      </c>
    </row>
    <row r="36" spans="1:6" ht="15.75">
      <c r="A36" s="20" t="s">
        <v>52</v>
      </c>
    </row>
    <row r="42" spans="1:6" ht="15.75">
      <c r="B42" s="25"/>
    </row>
    <row r="43" spans="1:6" ht="15.75">
      <c r="B43" s="25"/>
    </row>
    <row r="44" spans="1:6" ht="15.75">
      <c r="B44" s="26"/>
    </row>
    <row r="45" spans="1:6" ht="15.75">
      <c r="B45" s="25"/>
    </row>
    <row r="46" spans="1:6" ht="15.75">
      <c r="B46" s="26"/>
    </row>
    <row r="47" spans="1:6" ht="15.75">
      <c r="B47" s="26"/>
    </row>
    <row r="48" spans="1:6" ht="15.75">
      <c r="B48" s="26"/>
    </row>
    <row r="55" spans="2:2">
      <c r="B55" s="27"/>
    </row>
    <row r="56" spans="2:2">
      <c r="B56" s="27"/>
    </row>
    <row r="57" spans="2:2">
      <c r="B57" s="28"/>
    </row>
  </sheetData>
  <mergeCells count="2">
    <mergeCell ref="A1:D1"/>
    <mergeCell ref="E1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Outstanding Liabilities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Nesar</dc:creator>
  <cp:lastModifiedBy>admin</cp:lastModifiedBy>
  <dcterms:created xsi:type="dcterms:W3CDTF">2023-02-04T08:26:26Z</dcterms:created>
  <dcterms:modified xsi:type="dcterms:W3CDTF">2023-02-10T14:33:52Z</dcterms:modified>
</cp:coreProperties>
</file>