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240" windowHeight="7005"/>
  </bookViews>
  <sheets>
    <sheet name="Detail of Tax Revenue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BK158" i="3" l="1"/>
  <c r="BL158" i="3"/>
  <c r="BM158" i="3"/>
  <c r="BO158" i="3"/>
  <c r="BK157" i="3"/>
  <c r="BL157" i="3"/>
  <c r="BM157" i="3"/>
  <c r="BO157" i="3"/>
  <c r="BK156" i="3"/>
  <c r="BL156" i="3"/>
  <c r="BM156" i="3"/>
  <c r="BO156" i="3"/>
  <c r="BK155" i="3"/>
  <c r="BL155" i="3"/>
  <c r="BM155" i="3"/>
  <c r="BO155" i="3"/>
  <c r="BK154" i="3"/>
  <c r="BL154" i="3"/>
  <c r="BM154" i="3"/>
  <c r="BO154" i="3"/>
  <c r="BK153" i="3"/>
  <c r="BL153" i="3"/>
  <c r="BM153" i="3"/>
  <c r="BO153" i="3"/>
  <c r="BK152" i="3"/>
  <c r="BL152" i="3"/>
  <c r="BM152" i="3"/>
  <c r="BO152" i="3"/>
  <c r="BK151" i="3"/>
  <c r="BL151" i="3"/>
  <c r="BM151" i="3"/>
  <c r="BO151" i="3"/>
  <c r="BK150" i="3"/>
  <c r="BL150" i="3"/>
  <c r="BM150" i="3"/>
  <c r="BO150" i="3"/>
  <c r="BK149" i="3"/>
  <c r="BL149" i="3"/>
  <c r="BM149" i="3"/>
  <c r="BO149" i="3"/>
  <c r="BK147" i="3"/>
  <c r="BL147" i="3"/>
  <c r="BM147" i="3"/>
  <c r="BO147" i="3"/>
  <c r="BK146" i="3"/>
  <c r="BL146" i="3"/>
  <c r="BM146" i="3"/>
  <c r="BO146" i="3"/>
  <c r="BK145" i="3"/>
  <c r="BL145" i="3"/>
  <c r="BM145" i="3"/>
  <c r="BO145" i="3"/>
  <c r="BK144" i="3"/>
  <c r="BL144" i="3"/>
  <c r="BM144" i="3"/>
  <c r="BO144" i="3"/>
  <c r="BK141" i="3"/>
  <c r="BL141" i="3"/>
  <c r="BM141" i="3"/>
  <c r="BO141" i="3"/>
  <c r="BK140" i="3"/>
  <c r="BL140" i="3"/>
  <c r="BM140" i="3"/>
  <c r="BO140" i="3"/>
  <c r="BK138" i="3"/>
  <c r="BL138" i="3"/>
  <c r="BM138" i="3"/>
  <c r="BO138" i="3"/>
  <c r="BK137" i="3"/>
  <c r="BL137" i="3"/>
  <c r="BM137" i="3"/>
  <c r="BO137" i="3"/>
  <c r="BK136" i="3"/>
  <c r="BL136" i="3"/>
  <c r="BM136" i="3"/>
  <c r="BO136" i="3"/>
  <c r="BK135" i="3"/>
  <c r="BL135" i="3"/>
  <c r="BM135" i="3"/>
  <c r="BO135" i="3"/>
  <c r="BK134" i="3"/>
  <c r="BL134" i="3"/>
  <c r="BM134" i="3"/>
  <c r="BO134" i="3"/>
  <c r="BK132" i="3"/>
  <c r="BL132" i="3"/>
  <c r="BM132" i="3"/>
  <c r="BO132" i="3"/>
  <c r="BK131" i="3"/>
  <c r="BL131" i="3"/>
  <c r="BM131" i="3"/>
  <c r="BO131" i="3"/>
  <c r="BK130" i="3"/>
  <c r="BL130" i="3"/>
  <c r="BM130" i="3"/>
  <c r="BO130" i="3"/>
  <c r="BK129" i="3"/>
  <c r="BL129" i="3"/>
  <c r="BM129" i="3"/>
  <c r="BO129" i="3"/>
  <c r="BL128" i="3"/>
  <c r="BM128" i="3"/>
  <c r="BO128" i="3"/>
  <c r="BK128" i="3"/>
  <c r="BO34" i="3"/>
  <c r="BK34" i="3"/>
  <c r="BO33" i="3"/>
  <c r="BN33" i="3"/>
  <c r="BN34" i="3" s="1"/>
  <c r="BK33" i="3"/>
  <c r="BO32" i="3"/>
  <c r="BN32" i="3"/>
  <c r="BK32" i="3"/>
  <c r="BO24" i="3"/>
  <c r="BN24" i="3"/>
  <c r="BK24" i="3"/>
  <c r="BO17" i="3"/>
  <c r="BO18" i="3" s="1"/>
  <c r="BO35" i="3" s="1"/>
  <c r="BN17" i="3"/>
  <c r="BN18" i="3" s="1"/>
  <c r="BK17" i="3"/>
  <c r="BK18" i="3" s="1"/>
  <c r="BK35" i="3" s="1"/>
  <c r="BO9" i="3"/>
  <c r="BN9" i="3"/>
  <c r="BK9" i="3"/>
  <c r="BN35" i="3" l="1"/>
  <c r="BN155" i="3" s="1"/>
  <c r="BN129" i="3"/>
  <c r="BN134" i="3"/>
  <c r="BN138" i="3"/>
  <c r="BN150" i="3"/>
  <c r="BN154" i="3"/>
  <c r="BN135" i="3"/>
  <c r="BN144" i="3"/>
  <c r="BN149" i="3"/>
  <c r="BN153" i="3"/>
  <c r="BM9" i="3"/>
  <c r="BN151" i="3" l="1"/>
  <c r="BN146" i="3"/>
  <c r="BN137" i="3"/>
  <c r="BN130" i="3"/>
  <c r="BN152" i="3"/>
  <c r="BN145" i="3"/>
  <c r="BN136" i="3"/>
  <c r="BN131" i="3"/>
  <c r="BN128" i="3"/>
  <c r="BN132" i="3" s="1"/>
  <c r="BN141" i="3" s="1"/>
  <c r="BN156" i="3"/>
  <c r="BN147" i="3"/>
  <c r="BN140" i="3"/>
  <c r="BM24" i="3"/>
  <c r="BM17" i="3"/>
  <c r="BM18" i="3"/>
  <c r="BM33" i="3"/>
  <c r="BM34" i="3"/>
  <c r="BN157" i="3" l="1"/>
  <c r="BN158" i="3" s="1"/>
  <c r="BM35" i="3"/>
  <c r="BI33" i="3" l="1"/>
  <c r="BJ33" i="3"/>
  <c r="BL33" i="3"/>
  <c r="BH33" i="3"/>
  <c r="BI24" i="3"/>
  <c r="BI34" i="3" s="1"/>
  <c r="BJ24" i="3"/>
  <c r="BL24" i="3"/>
  <c r="BL34" i="3" s="1"/>
  <c r="BH24" i="3"/>
  <c r="BH34" i="3" s="1"/>
  <c r="BI17" i="3"/>
  <c r="BJ17" i="3"/>
  <c r="BL17" i="3"/>
  <c r="BH17" i="3"/>
  <c r="BI9" i="3"/>
  <c r="BI18" i="3" s="1"/>
  <c r="BI35" i="3" s="1"/>
  <c r="BJ9" i="3"/>
  <c r="BL9" i="3"/>
  <c r="BL18" i="3" s="1"/>
  <c r="BL35" i="3" s="1"/>
  <c r="BH9" i="3"/>
  <c r="BH18" i="3" s="1"/>
  <c r="BH35" i="3" s="1"/>
  <c r="BJ18" i="3" l="1"/>
  <c r="BJ34" i="3"/>
  <c r="BJ35" i="3"/>
  <c r="BJ144" i="3" s="1"/>
  <c r="BH145" i="3"/>
  <c r="BH144" i="3"/>
  <c r="BH138" i="3"/>
  <c r="BH137" i="3"/>
  <c r="BH136" i="3"/>
  <c r="BH135" i="3"/>
  <c r="BH134" i="3"/>
  <c r="BH131" i="3"/>
  <c r="BH130" i="3"/>
  <c r="BH129" i="3"/>
  <c r="BH155" i="3"/>
  <c r="BH154" i="3"/>
  <c r="BH153" i="3"/>
  <c r="BH152" i="3"/>
  <c r="BH151" i="3"/>
  <c r="BH150" i="3"/>
  <c r="BH149" i="3"/>
  <c r="BH146" i="3"/>
  <c r="BH128" i="3"/>
  <c r="BJ145" i="3"/>
  <c r="BJ150" i="3"/>
  <c r="BI155" i="3"/>
  <c r="BI154" i="3"/>
  <c r="BI153" i="3"/>
  <c r="BI152" i="3"/>
  <c r="BI151" i="3"/>
  <c r="BI150" i="3"/>
  <c r="BI149" i="3"/>
  <c r="BI146" i="3"/>
  <c r="BI144" i="3"/>
  <c r="BI129" i="3"/>
  <c r="BI130" i="3"/>
  <c r="BI131" i="3"/>
  <c r="BI134" i="3"/>
  <c r="BI135" i="3"/>
  <c r="BI136" i="3"/>
  <c r="BI137" i="3"/>
  <c r="BI138" i="3"/>
  <c r="BE33" i="3"/>
  <c r="BF33" i="3"/>
  <c r="BG33" i="3"/>
  <c r="BE9" i="3"/>
  <c r="BF9" i="3"/>
  <c r="BG9" i="3"/>
  <c r="BE24" i="3"/>
  <c r="BF24" i="3"/>
  <c r="BF34" i="3" s="1"/>
  <c r="BG24" i="3"/>
  <c r="BG17" i="3"/>
  <c r="BE17" i="3"/>
  <c r="BB33" i="3"/>
  <c r="BC33" i="3"/>
  <c r="BD33" i="3"/>
  <c r="BB24" i="3"/>
  <c r="BC24" i="3"/>
  <c r="BD24" i="3"/>
  <c r="BB17" i="3"/>
  <c r="BC17" i="3"/>
  <c r="BD17" i="3"/>
  <c r="BF17" i="3"/>
  <c r="BF18" i="3" s="1"/>
  <c r="BB9" i="3"/>
  <c r="BC9" i="3"/>
  <c r="BD9" i="3"/>
  <c r="BD18" i="3" s="1"/>
  <c r="AY9" i="3"/>
  <c r="AY33" i="3"/>
  <c r="AZ33" i="3"/>
  <c r="BA33" i="3"/>
  <c r="BJ130" i="3" l="1"/>
  <c r="BE18" i="3"/>
  <c r="BJ154" i="3"/>
  <c r="BJ136" i="3"/>
  <c r="BJ146" i="3"/>
  <c r="BJ152" i="3"/>
  <c r="BJ128" i="3"/>
  <c r="BJ134" i="3"/>
  <c r="BJ138" i="3"/>
  <c r="BJ149" i="3"/>
  <c r="BJ151" i="3"/>
  <c r="BJ153" i="3"/>
  <c r="BJ155" i="3"/>
  <c r="BJ129" i="3"/>
  <c r="BJ131" i="3"/>
  <c r="BJ135" i="3"/>
  <c r="BJ137" i="3"/>
  <c r="BG18" i="3"/>
  <c r="BI140" i="3"/>
  <c r="BH147" i="3"/>
  <c r="BI156" i="3"/>
  <c r="BJ147" i="3"/>
  <c r="BH132" i="3"/>
  <c r="BH156" i="3"/>
  <c r="BH140" i="3"/>
  <c r="BG35" i="3"/>
  <c r="BG154" i="3" s="1"/>
  <c r="BG34" i="3"/>
  <c r="BE34" i="3"/>
  <c r="BE35" i="3" s="1"/>
  <c r="BD34" i="3"/>
  <c r="BB34" i="3"/>
  <c r="BI128" i="3"/>
  <c r="BI132" i="3" s="1"/>
  <c r="BC18" i="3"/>
  <c r="BG131" i="3"/>
  <c r="BC34" i="3"/>
  <c r="BD35" i="3"/>
  <c r="BD154" i="3" s="1"/>
  <c r="BB18" i="3"/>
  <c r="BF35" i="3"/>
  <c r="BF130" i="3" s="1"/>
  <c r="BD151" i="3"/>
  <c r="BD138" i="3"/>
  <c r="AY24" i="3"/>
  <c r="AY34" i="3" s="1"/>
  <c r="AZ24" i="3"/>
  <c r="AZ34" i="3" s="1"/>
  <c r="BA24" i="3"/>
  <c r="BA34" i="3" s="1"/>
  <c r="AY17" i="3"/>
  <c r="AY18" i="3" s="1"/>
  <c r="AZ17" i="3"/>
  <c r="BA17" i="3"/>
  <c r="AZ9" i="3"/>
  <c r="AZ18" i="3" s="1"/>
  <c r="BA9" i="3"/>
  <c r="BA18" i="3" s="1"/>
  <c r="AU17" i="3"/>
  <c r="AV17" i="3"/>
  <c r="AW17" i="3"/>
  <c r="AX17" i="3"/>
  <c r="AU33" i="3"/>
  <c r="AV33" i="3"/>
  <c r="AW33" i="3"/>
  <c r="AX33" i="3"/>
  <c r="AU24" i="3"/>
  <c r="AU34" i="3" s="1"/>
  <c r="AV24" i="3"/>
  <c r="AV34" i="3" s="1"/>
  <c r="AW24" i="3"/>
  <c r="AW34" i="3" s="1"/>
  <c r="AX24" i="3"/>
  <c r="AX34" i="3" s="1"/>
  <c r="AU9" i="3"/>
  <c r="AU18" i="3" s="1"/>
  <c r="AV9" i="3"/>
  <c r="AW9" i="3"/>
  <c r="AW18" i="3" s="1"/>
  <c r="AX9" i="3"/>
  <c r="AR33" i="3"/>
  <c r="AS33" i="3"/>
  <c r="AT33" i="3"/>
  <c r="AR24" i="3"/>
  <c r="AS24" i="3"/>
  <c r="AT24" i="3"/>
  <c r="AR17" i="3"/>
  <c r="AS17" i="3"/>
  <c r="AT17" i="3"/>
  <c r="AR9" i="3"/>
  <c r="AS9" i="3"/>
  <c r="AT9" i="3"/>
  <c r="AQ33" i="3"/>
  <c r="AP24" i="3"/>
  <c r="AQ17" i="3"/>
  <c r="AO33" i="3"/>
  <c r="AQ24" i="3"/>
  <c r="AQ34" i="3" s="1"/>
  <c r="AO24" i="3"/>
  <c r="AO17" i="3"/>
  <c r="AO9" i="3"/>
  <c r="AQ9" i="3"/>
  <c r="AP9" i="3"/>
  <c r="AN33" i="3"/>
  <c r="AP33" i="3"/>
  <c r="AP34" i="3" s="1"/>
  <c r="AL33" i="3"/>
  <c r="AN24" i="3"/>
  <c r="AL24" i="3"/>
  <c r="AN17" i="3"/>
  <c r="AP17" i="3"/>
  <c r="AL17" i="3"/>
  <c r="AN9" i="3"/>
  <c r="AM9" i="3"/>
  <c r="AL9" i="3"/>
  <c r="AI33" i="3"/>
  <c r="AJ33" i="3"/>
  <c r="AK33" i="3"/>
  <c r="AM33" i="3"/>
  <c r="AI24" i="3"/>
  <c r="AJ24" i="3"/>
  <c r="AK24" i="3"/>
  <c r="AM24" i="3"/>
  <c r="AI17" i="3"/>
  <c r="AJ17" i="3"/>
  <c r="AK17" i="3"/>
  <c r="AM17" i="3"/>
  <c r="AI9" i="3"/>
  <c r="AK9" i="3"/>
  <c r="AE33" i="3"/>
  <c r="AE24" i="3"/>
  <c r="AE17" i="3"/>
  <c r="AE9" i="3"/>
  <c r="AD33" i="3"/>
  <c r="AD24" i="3"/>
  <c r="AD17" i="3"/>
  <c r="AD9" i="3"/>
  <c r="AH33" i="3"/>
  <c r="AH24" i="3"/>
  <c r="AH17" i="3"/>
  <c r="AH9" i="3"/>
  <c r="AJ9" i="3"/>
  <c r="AG33" i="3"/>
  <c r="AG24" i="3"/>
  <c r="AG17" i="3"/>
  <c r="AG9" i="3"/>
  <c r="AF33" i="3"/>
  <c r="AB33" i="3"/>
  <c r="AF24" i="3"/>
  <c r="AB24" i="3"/>
  <c r="AF17" i="3"/>
  <c r="AB17" i="3"/>
  <c r="AF9" i="3"/>
  <c r="AB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C9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C17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C24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C33" i="3"/>
  <c r="U36" i="3"/>
  <c r="V36" i="3" s="1"/>
  <c r="U37" i="3"/>
  <c r="V37" i="3" s="1"/>
  <c r="U38" i="3"/>
  <c r="V38" i="3" s="1"/>
  <c r="U39" i="3"/>
  <c r="V39" i="3" s="1"/>
  <c r="U40" i="3"/>
  <c r="V40" i="3" s="1"/>
  <c r="U41" i="3"/>
  <c r="V41" i="3" s="1"/>
  <c r="U42" i="3"/>
  <c r="W42" i="3"/>
  <c r="U43" i="3"/>
  <c r="W43" i="3"/>
  <c r="F44" i="3"/>
  <c r="H44" i="3"/>
  <c r="U44" i="3"/>
  <c r="V44" i="3" s="1"/>
  <c r="W44" i="3"/>
  <c r="F45" i="3"/>
  <c r="H45" i="3"/>
  <c r="U45" i="3"/>
  <c r="V45" i="3" s="1"/>
  <c r="W45" i="3"/>
  <c r="F46" i="3"/>
  <c r="H46" i="3"/>
  <c r="U46" i="3"/>
  <c r="V46" i="3" s="1"/>
  <c r="W46" i="3"/>
  <c r="F47" i="3"/>
  <c r="H47" i="3"/>
  <c r="U47" i="3"/>
  <c r="V47" i="3" s="1"/>
  <c r="W47" i="3"/>
  <c r="F48" i="3"/>
  <c r="H48" i="3"/>
  <c r="U48" i="3"/>
  <c r="V48" i="3" s="1"/>
  <c r="W48" i="3"/>
  <c r="F49" i="3"/>
  <c r="H49" i="3"/>
  <c r="U49" i="3"/>
  <c r="V49" i="3" s="1"/>
  <c r="W49" i="3"/>
  <c r="F50" i="3"/>
  <c r="H50" i="3"/>
  <c r="U50" i="3"/>
  <c r="V50" i="3" s="1"/>
  <c r="W50" i="3"/>
  <c r="F51" i="3"/>
  <c r="H51" i="3"/>
  <c r="U51" i="3"/>
  <c r="V51" i="3" s="1"/>
  <c r="W51" i="3"/>
  <c r="F52" i="3"/>
  <c r="H52" i="3"/>
  <c r="U52" i="3"/>
  <c r="V52" i="3" s="1"/>
  <c r="W52" i="3"/>
  <c r="F53" i="3"/>
  <c r="H53" i="3"/>
  <c r="U53" i="3"/>
  <c r="V53" i="3" s="1"/>
  <c r="W53" i="3"/>
  <c r="F54" i="3"/>
  <c r="H54" i="3"/>
  <c r="U54" i="3"/>
  <c r="V54" i="3" s="1"/>
  <c r="W54" i="3"/>
  <c r="F55" i="3"/>
  <c r="H55" i="3"/>
  <c r="U55" i="3"/>
  <c r="W55" i="3"/>
  <c r="F56" i="3"/>
  <c r="H56" i="3"/>
  <c r="U56" i="3"/>
  <c r="V56" i="3" s="1"/>
  <c r="W56" i="3"/>
  <c r="U57" i="3"/>
  <c r="V57" i="3" s="1"/>
  <c r="W57" i="3"/>
  <c r="U58" i="3"/>
  <c r="V58" i="3" s="1"/>
  <c r="W58" i="3"/>
  <c r="U59" i="3"/>
  <c r="V59" i="3" s="1"/>
  <c r="W59" i="3"/>
  <c r="F60" i="3"/>
  <c r="H60" i="3"/>
  <c r="J60" i="3"/>
  <c r="U60" i="3"/>
  <c r="V60" i="3" s="1"/>
  <c r="W60" i="3"/>
  <c r="F61" i="3"/>
  <c r="H61" i="3"/>
  <c r="J61" i="3"/>
  <c r="U61" i="3"/>
  <c r="V61" i="3" s="1"/>
  <c r="W61" i="3"/>
  <c r="F62" i="3"/>
  <c r="H62" i="3"/>
  <c r="J62" i="3"/>
  <c r="U62" i="3"/>
  <c r="V62" i="3" s="1"/>
  <c r="W62" i="3"/>
  <c r="F63" i="3"/>
  <c r="H63" i="3"/>
  <c r="J63" i="3"/>
  <c r="U63" i="3"/>
  <c r="V63" i="3" s="1"/>
  <c r="W63" i="3"/>
  <c r="F64" i="3"/>
  <c r="H64" i="3"/>
  <c r="J64" i="3"/>
  <c r="U64" i="3"/>
  <c r="V64" i="3" s="1"/>
  <c r="W64" i="3"/>
  <c r="F65" i="3"/>
  <c r="H65" i="3"/>
  <c r="J65" i="3"/>
  <c r="U65" i="3"/>
  <c r="V65" i="3" s="1"/>
  <c r="W65" i="3"/>
  <c r="F66" i="3"/>
  <c r="H66" i="3"/>
  <c r="J66" i="3"/>
  <c r="U66" i="3"/>
  <c r="V66" i="3" s="1"/>
  <c r="W66" i="3"/>
  <c r="F67" i="3"/>
  <c r="H67" i="3"/>
  <c r="J67" i="3"/>
  <c r="U67" i="3"/>
  <c r="V67" i="3" s="1"/>
  <c r="W67" i="3"/>
  <c r="F68" i="3"/>
  <c r="H68" i="3"/>
  <c r="J68" i="3"/>
  <c r="U68" i="3"/>
  <c r="V68" i="3" s="1"/>
  <c r="W68" i="3"/>
  <c r="F69" i="3"/>
  <c r="H69" i="3"/>
  <c r="J69" i="3"/>
  <c r="U69" i="3"/>
  <c r="V69" i="3" s="1"/>
  <c r="W69" i="3"/>
  <c r="F70" i="3"/>
  <c r="H70" i="3"/>
  <c r="J70" i="3"/>
  <c r="U70" i="3"/>
  <c r="V70" i="3" s="1"/>
  <c r="W70" i="3"/>
  <c r="F71" i="3"/>
  <c r="H71" i="3"/>
  <c r="J71" i="3"/>
  <c r="U71" i="3"/>
  <c r="V71" i="3" s="1"/>
  <c r="W71" i="3"/>
  <c r="F72" i="3"/>
  <c r="H72" i="3"/>
  <c r="J72" i="3"/>
  <c r="U72" i="3"/>
  <c r="V72" i="3" s="1"/>
  <c r="W72" i="3"/>
  <c r="U73" i="3"/>
  <c r="W73" i="3"/>
  <c r="U74" i="3"/>
  <c r="V74" i="3" s="1"/>
  <c r="W74" i="3"/>
  <c r="U75" i="3"/>
  <c r="V75" i="3" s="1"/>
  <c r="W75" i="3"/>
  <c r="F76" i="3"/>
  <c r="H76" i="3"/>
  <c r="I76" i="3"/>
  <c r="J76" i="3" s="1"/>
  <c r="U76" i="3"/>
  <c r="W76" i="3"/>
  <c r="F77" i="3"/>
  <c r="H77" i="3"/>
  <c r="I77" i="3"/>
  <c r="J77" i="3" s="1"/>
  <c r="U77" i="3"/>
  <c r="V77" i="3" s="1"/>
  <c r="W77" i="3"/>
  <c r="F78" i="3"/>
  <c r="H78" i="3"/>
  <c r="I78" i="3"/>
  <c r="J78" i="3" s="1"/>
  <c r="U78" i="3"/>
  <c r="V78" i="3" s="1"/>
  <c r="W78" i="3"/>
  <c r="F79" i="3"/>
  <c r="H79" i="3"/>
  <c r="I79" i="3"/>
  <c r="J79" i="3" s="1"/>
  <c r="U79" i="3"/>
  <c r="W79" i="3"/>
  <c r="F80" i="3"/>
  <c r="H80" i="3"/>
  <c r="I80" i="3"/>
  <c r="J80" i="3" s="1"/>
  <c r="U80" i="3"/>
  <c r="V80" i="3" s="1"/>
  <c r="W80" i="3"/>
  <c r="F81" i="3"/>
  <c r="H81" i="3"/>
  <c r="I81" i="3"/>
  <c r="J81" i="3" s="1"/>
  <c r="U81" i="3"/>
  <c r="W81" i="3"/>
  <c r="F82" i="3"/>
  <c r="H82" i="3"/>
  <c r="I82" i="3"/>
  <c r="J82" i="3" s="1"/>
  <c r="U82" i="3"/>
  <c r="V82" i="3" s="1"/>
  <c r="W82" i="3"/>
  <c r="F83" i="3"/>
  <c r="H83" i="3"/>
  <c r="I83" i="3"/>
  <c r="J83" i="3" s="1"/>
  <c r="U83" i="3"/>
  <c r="V83" i="3" s="1"/>
  <c r="W83" i="3"/>
  <c r="F84" i="3"/>
  <c r="H84" i="3"/>
  <c r="I84" i="3"/>
  <c r="J84" i="3" s="1"/>
  <c r="U84" i="3"/>
  <c r="V84" i="3" s="1"/>
  <c r="W84" i="3"/>
  <c r="F85" i="3"/>
  <c r="H85" i="3"/>
  <c r="I85" i="3"/>
  <c r="J85" i="3" s="1"/>
  <c r="U85" i="3"/>
  <c r="V85" i="3" s="1"/>
  <c r="W85" i="3"/>
  <c r="F86" i="3"/>
  <c r="H86" i="3"/>
  <c r="I86" i="3"/>
  <c r="J86" i="3" s="1"/>
  <c r="U86" i="3"/>
  <c r="V86" i="3" s="1"/>
  <c r="W86" i="3"/>
  <c r="F87" i="3"/>
  <c r="H87" i="3"/>
  <c r="I87" i="3"/>
  <c r="J87" i="3" s="1"/>
  <c r="U87" i="3"/>
  <c r="V87" i="3" s="1"/>
  <c r="W87" i="3"/>
  <c r="F88" i="3"/>
  <c r="H88" i="3"/>
  <c r="I88" i="3"/>
  <c r="J88" i="3" s="1"/>
  <c r="U88" i="3"/>
  <c r="V88" i="3" s="1"/>
  <c r="W88" i="3"/>
  <c r="U89" i="3"/>
  <c r="V89" i="3" s="1"/>
  <c r="W89" i="3"/>
  <c r="U90" i="3"/>
  <c r="V90" i="3" s="1"/>
  <c r="W90" i="3"/>
  <c r="U91" i="3"/>
  <c r="V91" i="3" s="1"/>
  <c r="W91" i="3"/>
  <c r="U92" i="3"/>
  <c r="V92" i="3" s="1"/>
  <c r="W92" i="3"/>
  <c r="U93" i="3"/>
  <c r="V93" i="3" s="1"/>
  <c r="W93" i="3"/>
  <c r="F94" i="3"/>
  <c r="H94" i="3"/>
  <c r="J94" i="3"/>
  <c r="K94" i="3"/>
  <c r="L94" i="3" s="1"/>
  <c r="U94" i="3"/>
  <c r="V94" i="3" s="1"/>
  <c r="W94" i="3"/>
  <c r="F95" i="3"/>
  <c r="H95" i="3"/>
  <c r="J95" i="3"/>
  <c r="K95" i="3"/>
  <c r="L95" i="3" s="1"/>
  <c r="U95" i="3"/>
  <c r="V95" i="3" s="1"/>
  <c r="W95" i="3"/>
  <c r="F96" i="3"/>
  <c r="H96" i="3"/>
  <c r="J96" i="3"/>
  <c r="K96" i="3"/>
  <c r="L96" i="3" s="1"/>
  <c r="U96" i="3"/>
  <c r="V96" i="3" s="1"/>
  <c r="W96" i="3"/>
  <c r="F97" i="3"/>
  <c r="H97" i="3"/>
  <c r="J97" i="3"/>
  <c r="K97" i="3"/>
  <c r="L97" i="3" s="1"/>
  <c r="U97" i="3"/>
  <c r="V97" i="3" s="1"/>
  <c r="W97" i="3"/>
  <c r="F98" i="3"/>
  <c r="H98" i="3"/>
  <c r="J98" i="3"/>
  <c r="K98" i="3"/>
  <c r="L98" i="3" s="1"/>
  <c r="U98" i="3"/>
  <c r="W98" i="3"/>
  <c r="F99" i="3"/>
  <c r="H99" i="3"/>
  <c r="J99" i="3"/>
  <c r="K99" i="3"/>
  <c r="L99" i="3" s="1"/>
  <c r="U99" i="3"/>
  <c r="V99" i="3" s="1"/>
  <c r="W99" i="3"/>
  <c r="F100" i="3"/>
  <c r="H100" i="3"/>
  <c r="J100" i="3"/>
  <c r="K100" i="3"/>
  <c r="L100" i="3" s="1"/>
  <c r="U100" i="3"/>
  <c r="V100" i="3" s="1"/>
  <c r="W100" i="3"/>
  <c r="F101" i="3"/>
  <c r="H101" i="3"/>
  <c r="J101" i="3"/>
  <c r="K101" i="3"/>
  <c r="L101" i="3" s="1"/>
  <c r="U101" i="3"/>
  <c r="V101" i="3" s="1"/>
  <c r="W101" i="3"/>
  <c r="F102" i="3"/>
  <c r="H102" i="3"/>
  <c r="J102" i="3"/>
  <c r="K102" i="3"/>
  <c r="L102" i="3" s="1"/>
  <c r="U102" i="3"/>
  <c r="V102" i="3" s="1"/>
  <c r="W102" i="3"/>
  <c r="F103" i="3"/>
  <c r="H103" i="3"/>
  <c r="J103" i="3"/>
  <c r="K103" i="3"/>
  <c r="L103" i="3" s="1"/>
  <c r="U103" i="3"/>
  <c r="V103" i="3" s="1"/>
  <c r="W103" i="3"/>
  <c r="F104" i="3"/>
  <c r="H104" i="3"/>
  <c r="J104" i="3"/>
  <c r="K104" i="3"/>
  <c r="L104" i="3" s="1"/>
  <c r="U104" i="3"/>
  <c r="W104" i="3"/>
  <c r="F105" i="3"/>
  <c r="H105" i="3"/>
  <c r="J105" i="3"/>
  <c r="K105" i="3"/>
  <c r="L105" i="3" s="1"/>
  <c r="U105" i="3"/>
  <c r="V105" i="3" s="1"/>
  <c r="W105" i="3"/>
  <c r="F106" i="3"/>
  <c r="H106" i="3"/>
  <c r="J106" i="3"/>
  <c r="K106" i="3"/>
  <c r="L106" i="3" s="1"/>
  <c r="U106" i="3"/>
  <c r="V106" i="3" s="1"/>
  <c r="W106" i="3"/>
  <c r="U107" i="3"/>
  <c r="V107" i="3" s="1"/>
  <c r="W107" i="3"/>
  <c r="U108" i="3"/>
  <c r="V108" i="3" s="1"/>
  <c r="W108" i="3"/>
  <c r="U109" i="3"/>
  <c r="V109" i="3" s="1"/>
  <c r="W109" i="3"/>
  <c r="U110" i="3"/>
  <c r="V110" i="3" s="1"/>
  <c r="W110" i="3"/>
  <c r="U111" i="3"/>
  <c r="V111" i="3" s="1"/>
  <c r="W111" i="3"/>
  <c r="U112" i="3"/>
  <c r="V112" i="3" s="1"/>
  <c r="W112" i="3"/>
  <c r="U113" i="3"/>
  <c r="V113" i="3" s="1"/>
  <c r="W113" i="3"/>
  <c r="U114" i="3"/>
  <c r="V114" i="3" s="1"/>
  <c r="W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Q115" i="3"/>
  <c r="W115" i="3" s="1"/>
  <c r="U115" i="3"/>
  <c r="V115" i="3" s="1"/>
  <c r="D116" i="3"/>
  <c r="E116" i="3"/>
  <c r="F116" i="3"/>
  <c r="G116" i="3"/>
  <c r="H116" i="3"/>
  <c r="I116" i="3"/>
  <c r="J116" i="3"/>
  <c r="K116" i="3"/>
  <c r="L116" i="3"/>
  <c r="M116" i="3"/>
  <c r="N116" i="3"/>
  <c r="O116" i="3"/>
  <c r="Q116" i="3"/>
  <c r="W116" i="3" s="1"/>
  <c r="U116" i="3"/>
  <c r="V116" i="3" s="1"/>
  <c r="D117" i="3"/>
  <c r="E117" i="3"/>
  <c r="F117" i="3"/>
  <c r="G117" i="3"/>
  <c r="H117" i="3"/>
  <c r="I117" i="3"/>
  <c r="J117" i="3"/>
  <c r="K117" i="3"/>
  <c r="L117" i="3"/>
  <c r="M117" i="3"/>
  <c r="N117" i="3"/>
  <c r="O117" i="3"/>
  <c r="Q117" i="3"/>
  <c r="W117" i="3" s="1"/>
  <c r="U117" i="3"/>
  <c r="V117" i="3" s="1"/>
  <c r="D118" i="3"/>
  <c r="E118" i="3"/>
  <c r="F118" i="3"/>
  <c r="G118" i="3"/>
  <c r="H118" i="3"/>
  <c r="I118" i="3"/>
  <c r="J118" i="3"/>
  <c r="K118" i="3"/>
  <c r="L118" i="3"/>
  <c r="M118" i="3"/>
  <c r="N118" i="3"/>
  <c r="O118" i="3"/>
  <c r="Q118" i="3"/>
  <c r="W118" i="3" s="1"/>
  <c r="U118" i="3"/>
  <c r="V118" i="3" s="1"/>
  <c r="U119" i="3"/>
  <c r="V119" i="3" s="1"/>
  <c r="W119" i="3"/>
  <c r="U120" i="3"/>
  <c r="V120" i="3" s="1"/>
  <c r="W120" i="3"/>
  <c r="V55" i="3"/>
  <c r="V73" i="3"/>
  <c r="BD131" i="3" l="1"/>
  <c r="BD135" i="3"/>
  <c r="BG151" i="3"/>
  <c r="BJ140" i="3"/>
  <c r="BJ132" i="3"/>
  <c r="BJ141" i="3" s="1"/>
  <c r="BJ156" i="3"/>
  <c r="BI141" i="3"/>
  <c r="BJ157" i="3"/>
  <c r="BD150" i="3"/>
  <c r="BD136" i="3"/>
  <c r="BD155" i="3"/>
  <c r="BD146" i="3"/>
  <c r="BD128" i="3"/>
  <c r="BB35" i="3"/>
  <c r="BG130" i="3"/>
  <c r="BG137" i="3"/>
  <c r="BG145" i="3"/>
  <c r="BG155" i="3"/>
  <c r="BH141" i="3"/>
  <c r="BH157" i="3"/>
  <c r="BG135" i="3"/>
  <c r="BG140" i="3" s="1"/>
  <c r="BG129" i="3"/>
  <c r="BG149" i="3"/>
  <c r="BG153" i="3"/>
  <c r="AD34" i="3"/>
  <c r="AN34" i="3"/>
  <c r="AT18" i="3"/>
  <c r="AR18" i="3"/>
  <c r="AT34" i="3"/>
  <c r="AR34" i="3"/>
  <c r="AS34" i="3"/>
  <c r="BA35" i="3"/>
  <c r="BA154" i="3" s="1"/>
  <c r="AY35" i="3"/>
  <c r="AY152" i="3" s="1"/>
  <c r="BG138" i="3"/>
  <c r="BG136" i="3"/>
  <c r="BG134" i="3"/>
  <c r="BG128" i="3"/>
  <c r="BG144" i="3"/>
  <c r="BG146" i="3"/>
  <c r="BG150" i="3"/>
  <c r="BG152" i="3"/>
  <c r="AZ35" i="3"/>
  <c r="AZ155" i="3" s="1"/>
  <c r="BD152" i="3"/>
  <c r="BD145" i="3"/>
  <c r="BD137" i="3"/>
  <c r="BD134" i="3"/>
  <c r="BD129" i="3"/>
  <c r="BD153" i="3"/>
  <c r="BD149" i="3"/>
  <c r="BD144" i="3"/>
  <c r="BD130" i="3"/>
  <c r="BC35" i="3"/>
  <c r="BC155" i="3" s="1"/>
  <c r="BI145" i="3"/>
  <c r="BI147" i="3" s="1"/>
  <c r="BI157" i="3" s="1"/>
  <c r="BI158" i="3" s="1"/>
  <c r="AX18" i="3"/>
  <c r="AX35" i="3" s="1"/>
  <c r="AV18" i="3"/>
  <c r="AV35" i="3" s="1"/>
  <c r="AZ149" i="3"/>
  <c r="AZ150" i="3"/>
  <c r="AZ135" i="3"/>
  <c r="AZ136" i="3"/>
  <c r="AY151" i="3"/>
  <c r="AY144" i="3"/>
  <c r="AS18" i="3"/>
  <c r="AW35" i="3"/>
  <c r="BF155" i="3"/>
  <c r="BF154" i="3"/>
  <c r="BF153" i="3"/>
  <c r="BF152" i="3"/>
  <c r="BF151" i="3"/>
  <c r="BF150" i="3"/>
  <c r="BF149" i="3"/>
  <c r="BF146" i="3"/>
  <c r="BF145" i="3"/>
  <c r="BF144" i="3"/>
  <c r="BF138" i="3"/>
  <c r="BF137" i="3"/>
  <c r="BF136" i="3"/>
  <c r="BF135" i="3"/>
  <c r="BF134" i="3"/>
  <c r="BF131" i="3"/>
  <c r="BE155" i="3"/>
  <c r="BE154" i="3"/>
  <c r="BE153" i="3"/>
  <c r="BE152" i="3"/>
  <c r="BE151" i="3"/>
  <c r="BE150" i="3"/>
  <c r="BE149" i="3"/>
  <c r="BE146" i="3"/>
  <c r="BE145" i="3"/>
  <c r="BE144" i="3"/>
  <c r="BE129" i="3"/>
  <c r="BE138" i="3"/>
  <c r="BE137" i="3"/>
  <c r="BE136" i="3"/>
  <c r="BE135" i="3"/>
  <c r="BE134" i="3"/>
  <c r="BE131" i="3"/>
  <c r="BE128" i="3"/>
  <c r="BE130" i="3"/>
  <c r="AT35" i="3"/>
  <c r="AT154" i="3" s="1"/>
  <c r="AU35" i="3"/>
  <c r="BA152" i="3"/>
  <c r="BA145" i="3"/>
  <c r="BA153" i="3"/>
  <c r="BA144" i="3"/>
  <c r="BA134" i="3"/>
  <c r="BA129" i="3"/>
  <c r="BA151" i="3"/>
  <c r="BA137" i="3"/>
  <c r="BA130" i="3"/>
  <c r="BF128" i="3"/>
  <c r="BF129" i="3"/>
  <c r="BC137" i="3"/>
  <c r="BC152" i="3"/>
  <c r="BC146" i="3"/>
  <c r="BC136" i="3"/>
  <c r="BC130" i="3"/>
  <c r="BD147" i="3"/>
  <c r="BB155" i="3"/>
  <c r="BB154" i="3"/>
  <c r="BB153" i="3"/>
  <c r="BB152" i="3"/>
  <c r="BB151" i="3"/>
  <c r="BB150" i="3"/>
  <c r="BB149" i="3"/>
  <c r="BB146" i="3"/>
  <c r="BB145" i="3"/>
  <c r="BB144" i="3"/>
  <c r="BB138" i="3"/>
  <c r="BB136" i="3"/>
  <c r="BB135" i="3"/>
  <c r="BB134" i="3"/>
  <c r="BB131" i="3"/>
  <c r="BB130" i="3"/>
  <c r="BB129" i="3"/>
  <c r="BB128" i="3"/>
  <c r="BB137" i="3"/>
  <c r="AT155" i="3"/>
  <c r="AT144" i="3"/>
  <c r="AT128" i="3"/>
  <c r="H34" i="3"/>
  <c r="AK18" i="3"/>
  <c r="AN18" i="3"/>
  <c r="AE18" i="3"/>
  <c r="X115" i="3"/>
  <c r="Y115" i="3" s="1"/>
  <c r="AP18" i="3"/>
  <c r="AP35" i="3" s="1"/>
  <c r="AL34" i="3"/>
  <c r="AQ18" i="3"/>
  <c r="AQ35" i="3" s="1"/>
  <c r="AQ134" i="3" s="1"/>
  <c r="AI18" i="3"/>
  <c r="AI34" i="3"/>
  <c r="AL18" i="3"/>
  <c r="AO18" i="3"/>
  <c r="AO34" i="3"/>
  <c r="AM18" i="3"/>
  <c r="AM34" i="3"/>
  <c r="AJ18" i="3"/>
  <c r="AJ34" i="3"/>
  <c r="AK34" i="3"/>
  <c r="K61" i="3"/>
  <c r="G36" i="3"/>
  <c r="G18" i="3"/>
  <c r="AE34" i="3"/>
  <c r="U18" i="3"/>
  <c r="X59" i="3"/>
  <c r="Z59" i="3" s="1"/>
  <c r="AA59" i="3" s="1"/>
  <c r="AD18" i="3"/>
  <c r="X113" i="3"/>
  <c r="Z113" i="3" s="1"/>
  <c r="AA113" i="3" s="1"/>
  <c r="L36" i="3"/>
  <c r="X61" i="3"/>
  <c r="Z61" i="3" s="1"/>
  <c r="AA61" i="3" s="1"/>
  <c r="X51" i="3"/>
  <c r="Z51" i="3" s="1"/>
  <c r="AA51" i="3" s="1"/>
  <c r="O34" i="3"/>
  <c r="K34" i="3"/>
  <c r="G34" i="3"/>
  <c r="Y18" i="3"/>
  <c r="Q36" i="3"/>
  <c r="W36" i="3" s="1"/>
  <c r="X36" i="3" s="1"/>
  <c r="Z36" i="3" s="1"/>
  <c r="AA36" i="3" s="1"/>
  <c r="I18" i="3"/>
  <c r="E18" i="3"/>
  <c r="G37" i="3"/>
  <c r="X110" i="3"/>
  <c r="Y110" i="3" s="1"/>
  <c r="X106" i="3"/>
  <c r="Z106" i="3" s="1"/>
  <c r="AA106" i="3" s="1"/>
  <c r="X102" i="3"/>
  <c r="Z102" i="3" s="1"/>
  <c r="AA102" i="3" s="1"/>
  <c r="X84" i="3"/>
  <c r="Z84" i="3" s="1"/>
  <c r="AA84" i="3" s="1"/>
  <c r="E34" i="3"/>
  <c r="O37" i="3"/>
  <c r="AC18" i="3"/>
  <c r="X18" i="3"/>
  <c r="T18" i="3"/>
  <c r="P18" i="3"/>
  <c r="L18" i="3"/>
  <c r="M100" i="3"/>
  <c r="M94" i="3"/>
  <c r="K70" i="3"/>
  <c r="X89" i="3"/>
  <c r="Z89" i="3" s="1"/>
  <c r="AA89" i="3" s="1"/>
  <c r="X111" i="3"/>
  <c r="Z111" i="3" s="1"/>
  <c r="AA111" i="3" s="1"/>
  <c r="X109" i="3"/>
  <c r="Y109" i="3" s="1"/>
  <c r="X101" i="3"/>
  <c r="Y101" i="3" s="1"/>
  <c r="X95" i="3"/>
  <c r="Y95" i="3" s="1"/>
  <c r="X69" i="3"/>
  <c r="Z69" i="3" s="1"/>
  <c r="AA69" i="3" s="1"/>
  <c r="X62" i="3"/>
  <c r="Y62" i="3" s="1"/>
  <c r="AH34" i="3"/>
  <c r="X117" i="3"/>
  <c r="Z117" i="3" s="1"/>
  <c r="AA117" i="3" s="1"/>
  <c r="X87" i="3"/>
  <c r="Y87" i="3" s="1"/>
  <c r="K72" i="3"/>
  <c r="P34" i="3"/>
  <c r="H37" i="3"/>
  <c r="D34" i="3"/>
  <c r="Q34" i="3"/>
  <c r="M36" i="3"/>
  <c r="J37" i="3"/>
  <c r="M95" i="3"/>
  <c r="K68" i="3"/>
  <c r="X63" i="3"/>
  <c r="Z63" i="3" s="1"/>
  <c r="AA63" i="3" s="1"/>
  <c r="X57" i="3"/>
  <c r="Y57" i="3" s="1"/>
  <c r="U34" i="3"/>
  <c r="I34" i="3"/>
  <c r="S18" i="3"/>
  <c r="M34" i="3"/>
  <c r="X116" i="3"/>
  <c r="Z116" i="3" s="1"/>
  <c r="AA116" i="3" s="1"/>
  <c r="X114" i="3"/>
  <c r="Y114" i="3" s="1"/>
  <c r="X103" i="3"/>
  <c r="Z103" i="3" s="1"/>
  <c r="AA103" i="3" s="1"/>
  <c r="M101" i="3"/>
  <c r="M97" i="3"/>
  <c r="X86" i="3"/>
  <c r="Y86" i="3" s="1"/>
  <c r="X83" i="3"/>
  <c r="Z83" i="3" s="1"/>
  <c r="AA83" i="3" s="1"/>
  <c r="X78" i="3"/>
  <c r="Y78" i="3" s="1"/>
  <c r="X67" i="3"/>
  <c r="Y67" i="3" s="1"/>
  <c r="X64" i="3"/>
  <c r="Z64" i="3" s="1"/>
  <c r="AA64" i="3" s="1"/>
  <c r="K62" i="3"/>
  <c r="X60" i="3"/>
  <c r="Z60" i="3" s="1"/>
  <c r="AA60" i="3" s="1"/>
  <c r="R34" i="3"/>
  <c r="J34" i="3"/>
  <c r="F34" i="3"/>
  <c r="D18" i="3"/>
  <c r="N18" i="3"/>
  <c r="F36" i="3"/>
  <c r="AF34" i="3"/>
  <c r="X105" i="3"/>
  <c r="Z105" i="3" s="1"/>
  <c r="AA105" i="3" s="1"/>
  <c r="X104" i="3"/>
  <c r="M103" i="3"/>
  <c r="X96" i="3"/>
  <c r="Y96" i="3" s="1"/>
  <c r="X94" i="3"/>
  <c r="Z94" i="3" s="1"/>
  <c r="AA94" i="3" s="1"/>
  <c r="X76" i="3"/>
  <c r="X75" i="3"/>
  <c r="Z75" i="3" s="1"/>
  <c r="AA75" i="3" s="1"/>
  <c r="X73" i="3"/>
  <c r="Z73" i="3" s="1"/>
  <c r="AA73" i="3" s="1"/>
  <c r="X71" i="3"/>
  <c r="Y71" i="3" s="1"/>
  <c r="K60" i="3"/>
  <c r="X58" i="3"/>
  <c r="Y58" i="3" s="1"/>
  <c r="X56" i="3"/>
  <c r="Z56" i="3" s="1"/>
  <c r="AA56" i="3" s="1"/>
  <c r="X54" i="3"/>
  <c r="Z54" i="3" s="1"/>
  <c r="AA54" i="3" s="1"/>
  <c r="X53" i="3"/>
  <c r="Y53" i="3" s="1"/>
  <c r="X52" i="3"/>
  <c r="Y52" i="3" s="1"/>
  <c r="K37" i="3"/>
  <c r="AC34" i="3"/>
  <c r="X34" i="3"/>
  <c r="T34" i="3"/>
  <c r="D36" i="3"/>
  <c r="M18" i="3"/>
  <c r="E37" i="3"/>
  <c r="R18" i="3"/>
  <c r="O36" i="3"/>
  <c r="K18" i="3"/>
  <c r="AB18" i="3"/>
  <c r="AH18" i="3"/>
  <c r="X118" i="3"/>
  <c r="Y118" i="3" s="1"/>
  <c r="M99" i="3"/>
  <c r="K36" i="3"/>
  <c r="N36" i="3"/>
  <c r="X92" i="3"/>
  <c r="Y92" i="3" s="1"/>
  <c r="K66" i="3"/>
  <c r="X44" i="3"/>
  <c r="N37" i="3"/>
  <c r="I36" i="3"/>
  <c r="E36" i="3"/>
  <c r="V104" i="3"/>
  <c r="V76" i="3"/>
  <c r="AF18" i="3"/>
  <c r="F18" i="3"/>
  <c r="X108" i="3"/>
  <c r="Y108" i="3" s="1"/>
  <c r="X99" i="3"/>
  <c r="X82" i="3"/>
  <c r="X80" i="3"/>
  <c r="X72" i="3"/>
  <c r="K71" i="3"/>
  <c r="X65" i="3"/>
  <c r="Y65" i="3" s="1"/>
  <c r="X45" i="3"/>
  <c r="Y45" i="3" s="1"/>
  <c r="D37" i="3"/>
  <c r="Y34" i="3"/>
  <c r="L34" i="3"/>
  <c r="O18" i="3"/>
  <c r="AG18" i="3"/>
  <c r="AG34" i="3"/>
  <c r="Q37" i="3"/>
  <c r="W37" i="3" s="1"/>
  <c r="X37" i="3" s="1"/>
  <c r="Z37" i="3" s="1"/>
  <c r="AA37" i="3" s="1"/>
  <c r="X100" i="3"/>
  <c r="Y100" i="3" s="1"/>
  <c r="M102" i="3"/>
  <c r="K67" i="3"/>
  <c r="X55" i="3"/>
  <c r="N34" i="3"/>
  <c r="J18" i="3"/>
  <c r="X112" i="3"/>
  <c r="X46" i="3"/>
  <c r="Z46" i="3" s="1"/>
  <c r="AA46" i="3" s="1"/>
  <c r="X107" i="3"/>
  <c r="M105" i="3"/>
  <c r="M98" i="3"/>
  <c r="X97" i="3"/>
  <c r="Z97" i="3" s="1"/>
  <c r="AA97" i="3" s="1"/>
  <c r="M96" i="3"/>
  <c r="X93" i="3"/>
  <c r="X91" i="3"/>
  <c r="Z91" i="3" s="1"/>
  <c r="AA91" i="3" s="1"/>
  <c r="X85" i="3"/>
  <c r="X70" i="3"/>
  <c r="X68" i="3"/>
  <c r="Y68" i="3" s="1"/>
  <c r="X66" i="3"/>
  <c r="Z66" i="3" s="1"/>
  <c r="AA66" i="3" s="1"/>
  <c r="X50" i="3"/>
  <c r="Y50" i="3" s="1"/>
  <c r="X49" i="3"/>
  <c r="Y49" i="3" s="1"/>
  <c r="X47" i="3"/>
  <c r="M37" i="3"/>
  <c r="Z34" i="3"/>
  <c r="Z18" i="3"/>
  <c r="V18" i="3"/>
  <c r="L37" i="3"/>
  <c r="AA18" i="3"/>
  <c r="W18" i="3"/>
  <c r="J36" i="3"/>
  <c r="X120" i="3"/>
  <c r="V81" i="3"/>
  <c r="X81" i="3"/>
  <c r="V42" i="3"/>
  <c r="X42" i="3"/>
  <c r="V34" i="3"/>
  <c r="H36" i="3"/>
  <c r="H18" i="3"/>
  <c r="X74" i="3"/>
  <c r="K65" i="3"/>
  <c r="W34" i="3"/>
  <c r="S34" i="3"/>
  <c r="Q18" i="3"/>
  <c r="X79" i="3"/>
  <c r="V79" i="3"/>
  <c r="V43" i="3"/>
  <c r="X43" i="3"/>
  <c r="AA34" i="3"/>
  <c r="AB34" i="3"/>
  <c r="X88" i="3"/>
  <c r="X77" i="3"/>
  <c r="X48" i="3"/>
  <c r="V98" i="3"/>
  <c r="X98" i="3"/>
  <c r="M106" i="3"/>
  <c r="I37" i="3"/>
  <c r="X119" i="3"/>
  <c r="M104" i="3"/>
  <c r="X90" i="3"/>
  <c r="K64" i="3"/>
  <c r="K69" i="3"/>
  <c r="K63" i="3"/>
  <c r="F37" i="3"/>
  <c r="AT135" i="3" l="1"/>
  <c r="AT151" i="3"/>
  <c r="BF147" i="3"/>
  <c r="AY128" i="3"/>
  <c r="AY131" i="3"/>
  <c r="AY150" i="3"/>
  <c r="BG156" i="3"/>
  <c r="BJ158" i="3"/>
  <c r="AN35" i="3"/>
  <c r="AN146" i="3" s="1"/>
  <c r="BC128" i="3"/>
  <c r="BC134" i="3"/>
  <c r="BC144" i="3"/>
  <c r="BC150" i="3"/>
  <c r="BC154" i="3"/>
  <c r="BA128" i="3"/>
  <c r="BA132" i="3" s="1"/>
  <c r="BA135" i="3"/>
  <c r="BA146" i="3"/>
  <c r="BA147" i="3" s="1"/>
  <c r="BA155" i="3"/>
  <c r="BA131" i="3"/>
  <c r="BA136" i="3"/>
  <c r="BA149" i="3"/>
  <c r="BA138" i="3"/>
  <c r="BA150" i="3"/>
  <c r="AZ131" i="3"/>
  <c r="AZ128" i="3"/>
  <c r="AZ138" i="3"/>
  <c r="AZ144" i="3"/>
  <c r="AZ153" i="3"/>
  <c r="BD140" i="3"/>
  <c r="BD141" i="3" s="1"/>
  <c r="BG147" i="3"/>
  <c r="BG132" i="3"/>
  <c r="BH158" i="3"/>
  <c r="BE132" i="3"/>
  <c r="BE140" i="3"/>
  <c r="BE147" i="3"/>
  <c r="BD132" i="3"/>
  <c r="AT129" i="3"/>
  <c r="AT132" i="3" s="1"/>
  <c r="AT131" i="3"/>
  <c r="AT137" i="3"/>
  <c r="AT146" i="3"/>
  <c r="AT153" i="3"/>
  <c r="AY135" i="3"/>
  <c r="AY153" i="3"/>
  <c r="AY136" i="3"/>
  <c r="AY138" i="3"/>
  <c r="AY154" i="3"/>
  <c r="Y63" i="3"/>
  <c r="Y97" i="3"/>
  <c r="AC97" i="3" s="1"/>
  <c r="AE35" i="3"/>
  <c r="AE155" i="3" s="1"/>
  <c r="AQ155" i="3"/>
  <c r="AT149" i="3"/>
  <c r="AT130" i="3"/>
  <c r="AT134" i="3"/>
  <c r="AT136" i="3"/>
  <c r="AT138" i="3"/>
  <c r="AT145" i="3"/>
  <c r="AT147" i="3" s="1"/>
  <c r="AT150" i="3"/>
  <c r="AT152" i="3"/>
  <c r="BF132" i="3"/>
  <c r="AS35" i="3"/>
  <c r="AS138" i="3" s="1"/>
  <c r="AY130" i="3"/>
  <c r="AY137" i="3"/>
  <c r="AY149" i="3"/>
  <c r="AY129" i="3"/>
  <c r="AY134" i="3"/>
  <c r="AY146" i="3"/>
  <c r="AY155" i="3"/>
  <c r="AY145" i="3"/>
  <c r="AY147" i="3" s="1"/>
  <c r="BD156" i="3"/>
  <c r="BD157" i="3" s="1"/>
  <c r="AR35" i="3"/>
  <c r="AN155" i="3"/>
  <c r="AV153" i="3"/>
  <c r="AV152" i="3"/>
  <c r="AV138" i="3"/>
  <c r="AV154" i="3"/>
  <c r="AV144" i="3"/>
  <c r="AV136" i="3"/>
  <c r="AV131" i="3"/>
  <c r="AV146" i="3"/>
  <c r="AV134" i="3"/>
  <c r="AV145" i="3"/>
  <c r="AV151" i="3"/>
  <c r="AV128" i="3"/>
  <c r="AV137" i="3"/>
  <c r="AV149" i="3"/>
  <c r="AV130" i="3"/>
  <c r="AV135" i="3"/>
  <c r="AV155" i="3"/>
  <c r="AV150" i="3"/>
  <c r="AV129" i="3"/>
  <c r="AL35" i="3"/>
  <c r="AL150" i="3" s="1"/>
  <c r="BC129" i="3"/>
  <c r="BC131" i="3"/>
  <c r="BC135" i="3"/>
  <c r="BC138" i="3"/>
  <c r="BC145" i="3"/>
  <c r="BC147" i="3" s="1"/>
  <c r="BC149" i="3"/>
  <c r="BC151" i="3"/>
  <c r="BC153" i="3"/>
  <c r="AZ129" i="3"/>
  <c r="AZ134" i="3"/>
  <c r="AZ152" i="3"/>
  <c r="AZ130" i="3"/>
  <c r="AZ137" i="3"/>
  <c r="AZ145" i="3"/>
  <c r="AZ154" i="3"/>
  <c r="AZ146" i="3"/>
  <c r="AZ151" i="3"/>
  <c r="AZ156" i="3" s="1"/>
  <c r="AS150" i="3"/>
  <c r="AS137" i="3"/>
  <c r="AS135" i="3"/>
  <c r="AS153" i="3"/>
  <c r="AS155" i="3"/>
  <c r="Y36" i="3"/>
  <c r="Y113" i="3"/>
  <c r="AM35" i="3"/>
  <c r="AM145" i="3" s="1"/>
  <c r="AI35" i="3"/>
  <c r="AI152" i="3" s="1"/>
  <c r="AQ136" i="3"/>
  <c r="BG141" i="3"/>
  <c r="BE156" i="3"/>
  <c r="BF140" i="3"/>
  <c r="BF156" i="3"/>
  <c r="AY156" i="3"/>
  <c r="AK35" i="3"/>
  <c r="AK154" i="3" s="1"/>
  <c r="BA140" i="3"/>
  <c r="AU155" i="3"/>
  <c r="AU153" i="3"/>
  <c r="AU151" i="3"/>
  <c r="AU149" i="3"/>
  <c r="AU146" i="3"/>
  <c r="AU144" i="3"/>
  <c r="AU137" i="3"/>
  <c r="AU135" i="3"/>
  <c r="AU129" i="3"/>
  <c r="AU131" i="3"/>
  <c r="AU128" i="3"/>
  <c r="AU154" i="3"/>
  <c r="AU152" i="3"/>
  <c r="AU150" i="3"/>
  <c r="AU145" i="3"/>
  <c r="AU138" i="3"/>
  <c r="AU136" i="3"/>
  <c r="AU134" i="3"/>
  <c r="AU130" i="3"/>
  <c r="AW154" i="3"/>
  <c r="AW152" i="3"/>
  <c r="AW150" i="3"/>
  <c r="AW145" i="3"/>
  <c r="AW138" i="3"/>
  <c r="AW136" i="3"/>
  <c r="AW134" i="3"/>
  <c r="AW130" i="3"/>
  <c r="AW155" i="3"/>
  <c r="AW153" i="3"/>
  <c r="AW151" i="3"/>
  <c r="AW149" i="3"/>
  <c r="AW146" i="3"/>
  <c r="AW144" i="3"/>
  <c r="AW137" i="3"/>
  <c r="AW135" i="3"/>
  <c r="AW129" i="3"/>
  <c r="AW131" i="3"/>
  <c r="AW128" i="3"/>
  <c r="AX155" i="3"/>
  <c r="AX153" i="3"/>
  <c r="AX151" i="3"/>
  <c r="AX149" i="3"/>
  <c r="AX146" i="3"/>
  <c r="AX144" i="3"/>
  <c r="AX137" i="3"/>
  <c r="AX135" i="3"/>
  <c r="AX129" i="3"/>
  <c r="AX131" i="3"/>
  <c r="AX128" i="3"/>
  <c r="AX154" i="3"/>
  <c r="AX152" i="3"/>
  <c r="AX150" i="3"/>
  <c r="AX145" i="3"/>
  <c r="AX138" i="3"/>
  <c r="AX136" i="3"/>
  <c r="AX134" i="3"/>
  <c r="AX130" i="3"/>
  <c r="BB156" i="3"/>
  <c r="BB132" i="3"/>
  <c r="BB140" i="3"/>
  <c r="BB147" i="3"/>
  <c r="BB157" i="3" s="1"/>
  <c r="AQ149" i="3"/>
  <c r="AQ150" i="3"/>
  <c r="Z96" i="3"/>
  <c r="AA96" i="3" s="1"/>
  <c r="G38" i="3"/>
  <c r="G35" i="3"/>
  <c r="G130" i="3" s="1"/>
  <c r="AQ135" i="3"/>
  <c r="AQ154" i="3"/>
  <c r="Y61" i="3"/>
  <c r="AC61" i="3" s="1"/>
  <c r="AQ151" i="3"/>
  <c r="AQ152" i="3"/>
  <c r="AQ153" i="3"/>
  <c r="AT156" i="3"/>
  <c r="AP128" i="3"/>
  <c r="AP131" i="3"/>
  <c r="AL144" i="3"/>
  <c r="Z115" i="3"/>
  <c r="AA115" i="3" s="1"/>
  <c r="AC115" i="3" s="1"/>
  <c r="Z92" i="3"/>
  <c r="AA92" i="3" s="1"/>
  <c r="Z110" i="3"/>
  <c r="AA110" i="3" s="1"/>
  <c r="AC110" i="3" s="1"/>
  <c r="AN131" i="3"/>
  <c r="AL151" i="3"/>
  <c r="AJ35" i="3"/>
  <c r="AJ151" i="3" s="1"/>
  <c r="AO35" i="3"/>
  <c r="AO153" i="3" s="1"/>
  <c r="AN145" i="3"/>
  <c r="Z87" i="3"/>
  <c r="AA87" i="3" s="1"/>
  <c r="Y76" i="3"/>
  <c r="AN130" i="3"/>
  <c r="AL138" i="3"/>
  <c r="AO136" i="3"/>
  <c r="AO144" i="3"/>
  <c r="AM128" i="3"/>
  <c r="AM150" i="3"/>
  <c r="AP129" i="3"/>
  <c r="Y106" i="3"/>
  <c r="R35" i="3"/>
  <c r="R150" i="3" s="1"/>
  <c r="AN138" i="3"/>
  <c r="AN150" i="3"/>
  <c r="AL155" i="3"/>
  <c r="AL137" i="3"/>
  <c r="AP138" i="3"/>
  <c r="AP136" i="3"/>
  <c r="AP154" i="3"/>
  <c r="AP152" i="3"/>
  <c r="AP150" i="3"/>
  <c r="AP146" i="3"/>
  <c r="AP144" i="3"/>
  <c r="AP155" i="3"/>
  <c r="AP153" i="3"/>
  <c r="AP151" i="3"/>
  <c r="AP145" i="3"/>
  <c r="AP137" i="3"/>
  <c r="D35" i="3"/>
  <c r="D157" i="3" s="1"/>
  <c r="AP130" i="3"/>
  <c r="AN151" i="3"/>
  <c r="AL145" i="3"/>
  <c r="AL153" i="3"/>
  <c r="AQ145" i="3"/>
  <c r="AQ138" i="3"/>
  <c r="AQ131" i="3"/>
  <c r="AQ129" i="3"/>
  <c r="AQ146" i="3"/>
  <c r="AQ144" i="3"/>
  <c r="AQ137" i="3"/>
  <c r="AQ130" i="3"/>
  <c r="AQ128" i="3"/>
  <c r="AM153" i="3"/>
  <c r="AM136" i="3"/>
  <c r="AM138" i="3"/>
  <c r="AM129" i="3"/>
  <c r="AM131" i="3"/>
  <c r="AM154" i="3"/>
  <c r="AK153" i="3"/>
  <c r="AK136" i="3"/>
  <c r="AK151" i="3"/>
  <c r="AJ130" i="3"/>
  <c r="AI154" i="3"/>
  <c r="AI155" i="3"/>
  <c r="AI131" i="3"/>
  <c r="AI136" i="3"/>
  <c r="AE138" i="3"/>
  <c r="AE146" i="3"/>
  <c r="AE150" i="3"/>
  <c r="AE136" i="3"/>
  <c r="AE144" i="3"/>
  <c r="Y59" i="3"/>
  <c r="G144" i="3"/>
  <c r="Y84" i="3"/>
  <c r="AC84" i="3" s="1"/>
  <c r="Z109" i="3"/>
  <c r="AA109" i="3" s="1"/>
  <c r="AC109" i="3" s="1"/>
  <c r="J35" i="3"/>
  <c r="J157" i="3" s="1"/>
  <c r="Y54" i="3"/>
  <c r="AC54" i="3" s="1"/>
  <c r="Y103" i="3"/>
  <c r="G154" i="3"/>
  <c r="AH35" i="3"/>
  <c r="AH144" i="3" s="1"/>
  <c r="Z53" i="3"/>
  <c r="AA53" i="3" s="1"/>
  <c r="AC53" i="3" s="1"/>
  <c r="Y51" i="3"/>
  <c r="AC51" i="3" s="1"/>
  <c r="Y83" i="3"/>
  <c r="AC83" i="3" s="1"/>
  <c r="Z62" i="3"/>
  <c r="AA62" i="3" s="1"/>
  <c r="AC62" i="3" s="1"/>
  <c r="Y102" i="3"/>
  <c r="AC102" i="3" s="1"/>
  <c r="U35" i="3"/>
  <c r="U138" i="3" s="1"/>
  <c r="K38" i="3"/>
  <c r="F38" i="3"/>
  <c r="Z86" i="3"/>
  <c r="AA86" i="3" s="1"/>
  <c r="AC86" i="3" s="1"/>
  <c r="Z71" i="3"/>
  <c r="AA71" i="3" s="1"/>
  <c r="AC71" i="3" s="1"/>
  <c r="Y46" i="3"/>
  <c r="AC46" i="3" s="1"/>
  <c r="Y35" i="3"/>
  <c r="Y147" i="3" s="1"/>
  <c r="AE129" i="3"/>
  <c r="AE154" i="3"/>
  <c r="AE130" i="3"/>
  <c r="AE152" i="3"/>
  <c r="Y37" i="3"/>
  <c r="AC37" i="3" s="1"/>
  <c r="H38" i="3"/>
  <c r="P35" i="3"/>
  <c r="P140" i="3" s="1"/>
  <c r="X35" i="3"/>
  <c r="X156" i="3" s="1"/>
  <c r="M35" i="3"/>
  <c r="M151" i="3" s="1"/>
  <c r="K35" i="3"/>
  <c r="K129" i="3" s="1"/>
  <c r="O35" i="3"/>
  <c r="O157" i="3" s="1"/>
  <c r="L38" i="3"/>
  <c r="M38" i="3"/>
  <c r="K137" i="3"/>
  <c r="AB35" i="3"/>
  <c r="AB147" i="3" s="1"/>
  <c r="Z95" i="3"/>
  <c r="AA95" i="3" s="1"/>
  <c r="AC95" i="3" s="1"/>
  <c r="Y111" i="3"/>
  <c r="AC111" i="3" s="1"/>
  <c r="Y75" i="3"/>
  <c r="AC75" i="3" s="1"/>
  <c r="O38" i="3"/>
  <c r="I35" i="3"/>
  <c r="I154" i="3" s="1"/>
  <c r="Z78" i="3"/>
  <c r="AA78" i="3" s="1"/>
  <c r="AC78" i="3" s="1"/>
  <c r="J131" i="3"/>
  <c r="Y60" i="3"/>
  <c r="AC60" i="3" s="1"/>
  <c r="T35" i="3"/>
  <c r="T157" i="3" s="1"/>
  <c r="Y116" i="3"/>
  <c r="AC116" i="3" s="1"/>
  <c r="AA35" i="3"/>
  <c r="AA151" i="3" s="1"/>
  <c r="AC59" i="3"/>
  <c r="Y73" i="3"/>
  <c r="AC73" i="3" s="1"/>
  <c r="E38" i="3"/>
  <c r="Y69" i="3"/>
  <c r="AC69" i="3" s="1"/>
  <c r="AC103" i="3"/>
  <c r="E35" i="3"/>
  <c r="E137" i="3" s="1"/>
  <c r="D38" i="3"/>
  <c r="AC35" i="3"/>
  <c r="AC152" i="3" s="1"/>
  <c r="Z108" i="3"/>
  <c r="AA108" i="3" s="1"/>
  <c r="AC108" i="3" s="1"/>
  <c r="Y89" i="3"/>
  <c r="AC89" i="3" s="1"/>
  <c r="Z118" i="3"/>
  <c r="AA118" i="3" s="1"/>
  <c r="AC118" i="3" s="1"/>
  <c r="Y94" i="3"/>
  <c r="AC94" i="3" s="1"/>
  <c r="Y66" i="3"/>
  <c r="AC66" i="3" s="1"/>
  <c r="Y91" i="3"/>
  <c r="AC91" i="3" s="1"/>
  <c r="Y56" i="3"/>
  <c r="AC56" i="3" s="1"/>
  <c r="Z67" i="3"/>
  <c r="AA67" i="3" s="1"/>
  <c r="AC67" i="3" s="1"/>
  <c r="Z57" i="3"/>
  <c r="AA57" i="3" s="1"/>
  <c r="AC57" i="3" s="1"/>
  <c r="Y64" i="3"/>
  <c r="AC64" i="3" s="1"/>
  <c r="Z101" i="3"/>
  <c r="AA101" i="3" s="1"/>
  <c r="AC101" i="3" s="1"/>
  <c r="Y117" i="3"/>
  <c r="AC117" i="3" s="1"/>
  <c r="Z65" i="3"/>
  <c r="AA65" i="3" s="1"/>
  <c r="AC65" i="3" s="1"/>
  <c r="J38" i="3"/>
  <c r="Q38" i="3"/>
  <c r="W38" i="3" s="1"/>
  <c r="X38" i="3" s="1"/>
  <c r="Y38" i="3" s="1"/>
  <c r="F35" i="3"/>
  <c r="F137" i="3" s="1"/>
  <c r="Z104" i="3"/>
  <c r="AA104" i="3" s="1"/>
  <c r="R151" i="3"/>
  <c r="Y104" i="3"/>
  <c r="AC106" i="3"/>
  <c r="Y105" i="3"/>
  <c r="AC105" i="3" s="1"/>
  <c r="Z68" i="3"/>
  <c r="AA68" i="3" s="1"/>
  <c r="AC68" i="3" s="1"/>
  <c r="Z52" i="3"/>
  <c r="AA52" i="3" s="1"/>
  <c r="AC52" i="3" s="1"/>
  <c r="Z114" i="3"/>
  <c r="AA114" i="3" s="1"/>
  <c r="AC114" i="3" s="1"/>
  <c r="Z49" i="3"/>
  <c r="AA49" i="3" s="1"/>
  <c r="AC49" i="3" s="1"/>
  <c r="Z58" i="3"/>
  <c r="AA58" i="3" s="1"/>
  <c r="AC58" i="3" s="1"/>
  <c r="Z35" i="3"/>
  <c r="Z141" i="3" s="1"/>
  <c r="Y70" i="3"/>
  <c r="Z70" i="3"/>
  <c r="AA70" i="3" s="1"/>
  <c r="Y107" i="3"/>
  <c r="Z107" i="3"/>
  <c r="AA107" i="3" s="1"/>
  <c r="Y72" i="3"/>
  <c r="Z72" i="3"/>
  <c r="AA72" i="3" s="1"/>
  <c r="Y44" i="3"/>
  <c r="Z44" i="3"/>
  <c r="AA44" i="3" s="1"/>
  <c r="R146" i="3"/>
  <c r="Y99" i="3"/>
  <c r="Z99" i="3"/>
  <c r="AA99" i="3" s="1"/>
  <c r="AC96" i="3"/>
  <c r="Z100" i="3"/>
  <c r="AA100" i="3" s="1"/>
  <c r="AC100" i="3" s="1"/>
  <c r="Z76" i="3"/>
  <c r="AA76" i="3" s="1"/>
  <c r="AC76" i="3" s="1"/>
  <c r="N35" i="3"/>
  <c r="N157" i="3" s="1"/>
  <c r="N38" i="3"/>
  <c r="Z45" i="3"/>
  <c r="AA45" i="3" s="1"/>
  <c r="AC45" i="3" s="1"/>
  <c r="Z80" i="3"/>
  <c r="AA80" i="3" s="1"/>
  <c r="Y80" i="3"/>
  <c r="Y47" i="3"/>
  <c r="Z47" i="3"/>
  <c r="AA47" i="3" s="1"/>
  <c r="Z93" i="3"/>
  <c r="AA93" i="3" s="1"/>
  <c r="Y93" i="3"/>
  <c r="Z112" i="3"/>
  <c r="AA112" i="3" s="1"/>
  <c r="Y112" i="3"/>
  <c r="Z85" i="3"/>
  <c r="AA85" i="3" s="1"/>
  <c r="Y85" i="3"/>
  <c r="Y55" i="3"/>
  <c r="Z55" i="3"/>
  <c r="AA55" i="3" s="1"/>
  <c r="Y82" i="3"/>
  <c r="Z82" i="3"/>
  <c r="AA82" i="3" s="1"/>
  <c r="AF35" i="3"/>
  <c r="AF141" i="3" s="1"/>
  <c r="AC92" i="3"/>
  <c r="I38" i="3"/>
  <c r="AC113" i="3"/>
  <c r="AC63" i="3"/>
  <c r="Z50" i="3"/>
  <c r="AA50" i="3" s="1"/>
  <c r="AC50" i="3" s="1"/>
  <c r="L35" i="3"/>
  <c r="L157" i="3" s="1"/>
  <c r="Z79" i="3"/>
  <c r="AA79" i="3" s="1"/>
  <c r="Y79" i="3"/>
  <c r="W35" i="3"/>
  <c r="W157" i="3" s="1"/>
  <c r="H35" i="3"/>
  <c r="H141" i="3" s="1"/>
  <c r="Z42" i="3"/>
  <c r="AA42" i="3" s="1"/>
  <c r="Y42" i="3"/>
  <c r="Z120" i="3"/>
  <c r="AA120" i="3" s="1"/>
  <c r="Y120" i="3"/>
  <c r="Y119" i="3"/>
  <c r="Z119" i="3"/>
  <c r="AA119" i="3" s="1"/>
  <c r="Z48" i="3"/>
  <c r="AA48" i="3" s="1"/>
  <c r="Y48" i="3"/>
  <c r="Z88" i="3"/>
  <c r="AA88" i="3" s="1"/>
  <c r="Y88" i="3"/>
  <c r="Y43" i="3"/>
  <c r="Z43" i="3"/>
  <c r="AA43" i="3" s="1"/>
  <c r="S35" i="3"/>
  <c r="S157" i="3" s="1"/>
  <c r="Z74" i="3"/>
  <c r="AA74" i="3" s="1"/>
  <c r="Y74" i="3"/>
  <c r="T155" i="3"/>
  <c r="Y77" i="3"/>
  <c r="Z77" i="3"/>
  <c r="AA77" i="3" s="1"/>
  <c r="V35" i="3"/>
  <c r="Y81" i="3"/>
  <c r="Z81" i="3"/>
  <c r="AA81" i="3" s="1"/>
  <c r="D130" i="3"/>
  <c r="D144" i="3"/>
  <c r="D138" i="3"/>
  <c r="D39" i="3"/>
  <c r="D150" i="3"/>
  <c r="D154" i="3"/>
  <c r="Z90" i="3"/>
  <c r="AA90" i="3" s="1"/>
  <c r="Y90" i="3"/>
  <c r="Y98" i="3"/>
  <c r="Z98" i="3"/>
  <c r="AA98" i="3" s="1"/>
  <c r="Q35" i="3"/>
  <c r="Q141" i="3" s="1"/>
  <c r="AC87" i="3"/>
  <c r="AC36" i="3"/>
  <c r="R141" i="3" l="1"/>
  <c r="R145" i="3"/>
  <c r="R147" i="3"/>
  <c r="G131" i="3"/>
  <c r="G136" i="3"/>
  <c r="AE153" i="3"/>
  <c r="AE151" i="3"/>
  <c r="AE156" i="3" s="1"/>
  <c r="AE128" i="3"/>
  <c r="AE145" i="3"/>
  <c r="AE131" i="3"/>
  <c r="AE137" i="3"/>
  <c r="AE140" i="3" s="1"/>
  <c r="G157" i="3"/>
  <c r="AJ131" i="3"/>
  <c r="AM146" i="3"/>
  <c r="AM130" i="3"/>
  <c r="AM132" i="3" s="1"/>
  <c r="AM144" i="3"/>
  <c r="AM152" i="3"/>
  <c r="AM137" i="3"/>
  <c r="AM151" i="3"/>
  <c r="AL152" i="3"/>
  <c r="AN128" i="3"/>
  <c r="AN132" i="3" s="1"/>
  <c r="AN144" i="3"/>
  <c r="AL129" i="3"/>
  <c r="AL132" i="3" s="1"/>
  <c r="AL141" i="3" s="1"/>
  <c r="AL131" i="3"/>
  <c r="AN129" i="3"/>
  <c r="AN153" i="3"/>
  <c r="AM155" i="3"/>
  <c r="AL136" i="3"/>
  <c r="AN136" i="3"/>
  <c r="AN140" i="3" s="1"/>
  <c r="AL146" i="3"/>
  <c r="AL130" i="3"/>
  <c r="AN137" i="3"/>
  <c r="AN154" i="3"/>
  <c r="AL154" i="3"/>
  <c r="AN152" i="3"/>
  <c r="AL128" i="3"/>
  <c r="BF157" i="3"/>
  <c r="AS130" i="3"/>
  <c r="AS128" i="3"/>
  <c r="AS145" i="3"/>
  <c r="AS131" i="3"/>
  <c r="AS129" i="3"/>
  <c r="AZ132" i="3"/>
  <c r="BC132" i="3"/>
  <c r="AV132" i="3"/>
  <c r="AV141" i="3" s="1"/>
  <c r="AV158" i="3" s="1"/>
  <c r="AV147" i="3"/>
  <c r="AY132" i="3"/>
  <c r="BG157" i="3"/>
  <c r="BG158" i="3" s="1"/>
  <c r="BA156" i="3"/>
  <c r="BA157" i="3" s="1"/>
  <c r="AV156" i="3"/>
  <c r="AV157" i="3" s="1"/>
  <c r="R155" i="3"/>
  <c r="R137" i="3"/>
  <c r="AI137" i="3"/>
  <c r="AI145" i="3"/>
  <c r="AI130" i="3"/>
  <c r="AI132" i="3" s="1"/>
  <c r="AI146" i="3"/>
  <c r="AJ154" i="3"/>
  <c r="AJ155" i="3"/>
  <c r="BE157" i="3"/>
  <c r="BE158" i="3" s="1"/>
  <c r="BE141" i="3"/>
  <c r="AB145" i="3"/>
  <c r="O131" i="3"/>
  <c r="J139" i="3"/>
  <c r="R128" i="3"/>
  <c r="R129" i="3"/>
  <c r="J137" i="3"/>
  <c r="J132" i="3"/>
  <c r="I131" i="3"/>
  <c r="I156" i="3"/>
  <c r="U154" i="3"/>
  <c r="AJ129" i="3"/>
  <c r="AJ144" i="3"/>
  <c r="AJ152" i="3"/>
  <c r="AJ145" i="3"/>
  <c r="AK138" i="3"/>
  <c r="AL140" i="3"/>
  <c r="AY157" i="3"/>
  <c r="AY140" i="3"/>
  <c r="AY141" i="3" s="1"/>
  <c r="AY158" i="3" s="1"/>
  <c r="BF141" i="3"/>
  <c r="AT140" i="3"/>
  <c r="AT141" i="3" s="1"/>
  <c r="AT158" i="3" s="1"/>
  <c r="AV140" i="3"/>
  <c r="Y128" i="3"/>
  <c r="Y153" i="3"/>
  <c r="G146" i="3"/>
  <c r="G140" i="3"/>
  <c r="G41" i="3"/>
  <c r="G150" i="3"/>
  <c r="G156" i="3"/>
  <c r="G141" i="3"/>
  <c r="G132" i="3"/>
  <c r="AI153" i="3"/>
  <c r="AI150" i="3"/>
  <c r="AI138" i="3"/>
  <c r="AI151" i="3"/>
  <c r="AI129" i="3"/>
  <c r="AI144" i="3"/>
  <c r="AI147" i="3" s="1"/>
  <c r="AI128" i="3"/>
  <c r="AK137" i="3"/>
  <c r="AK140" i="3" s="1"/>
  <c r="AK144" i="3"/>
  <c r="AO154" i="3"/>
  <c r="AO151" i="3"/>
  <c r="AK150" i="3"/>
  <c r="AX140" i="3"/>
  <c r="AX147" i="3"/>
  <c r="AS146" i="3"/>
  <c r="AS136" i="3"/>
  <c r="AS144" i="3"/>
  <c r="AS134" i="3"/>
  <c r="AS154" i="3"/>
  <c r="AS151" i="3"/>
  <c r="AS152" i="3"/>
  <c r="AS149" i="3"/>
  <c r="AS156" i="3" s="1"/>
  <c r="AS157" i="3" s="1"/>
  <c r="AZ147" i="3"/>
  <c r="AZ157" i="3" s="1"/>
  <c r="AZ140" i="3"/>
  <c r="BC156" i="3"/>
  <c r="BC157" i="3" s="1"/>
  <c r="BC140" i="3"/>
  <c r="AR153" i="3"/>
  <c r="AR149" i="3"/>
  <c r="AR144" i="3"/>
  <c r="AR135" i="3"/>
  <c r="AR128" i="3"/>
  <c r="AR152" i="3"/>
  <c r="AR145" i="3"/>
  <c r="AR136" i="3"/>
  <c r="AR131" i="3"/>
  <c r="AR155" i="3"/>
  <c r="AR151" i="3"/>
  <c r="AR146" i="3"/>
  <c r="AR137" i="3"/>
  <c r="AR130" i="3"/>
  <c r="AR154" i="3"/>
  <c r="AR150" i="3"/>
  <c r="AR138" i="3"/>
  <c r="AR134" i="3"/>
  <c r="AR129" i="3"/>
  <c r="AZ141" i="3"/>
  <c r="O155" i="3"/>
  <c r="J147" i="3"/>
  <c r="P131" i="3"/>
  <c r="J141" i="3"/>
  <c r="J158" i="3" s="1"/>
  <c r="AO150" i="3"/>
  <c r="AO137" i="3"/>
  <c r="AO128" i="3"/>
  <c r="AO155" i="3"/>
  <c r="AS132" i="3"/>
  <c r="AS147" i="3"/>
  <c r="BC141" i="3"/>
  <c r="Y155" i="3"/>
  <c r="Y132" i="3"/>
  <c r="R152" i="3"/>
  <c r="U129" i="3"/>
  <c r="AJ128" i="3"/>
  <c r="AJ153" i="3"/>
  <c r="AJ137" i="3"/>
  <c r="AJ150" i="3"/>
  <c r="AJ156" i="3" s="1"/>
  <c r="AJ146" i="3"/>
  <c r="AJ147" i="3" s="1"/>
  <c r="AJ136" i="3"/>
  <c r="AJ140" i="3" s="1"/>
  <c r="AJ138" i="3"/>
  <c r="AK130" i="3"/>
  <c r="AK129" i="3"/>
  <c r="AK155" i="3"/>
  <c r="AK131" i="3"/>
  <c r="AK128" i="3"/>
  <c r="AK132" i="3" s="1"/>
  <c r="AK145" i="3"/>
  <c r="AK146" i="3"/>
  <c r="AL147" i="3"/>
  <c r="AK152" i="3"/>
  <c r="AQ156" i="3"/>
  <c r="AX132" i="3"/>
  <c r="AX141" i="3" s="1"/>
  <c r="AW147" i="3"/>
  <c r="AW156" i="3"/>
  <c r="AU140" i="3"/>
  <c r="AU147" i="3"/>
  <c r="AU156" i="3"/>
  <c r="BF158" i="3"/>
  <c r="AT157" i="3"/>
  <c r="AX156" i="3"/>
  <c r="AW132" i="3"/>
  <c r="AW140" i="3"/>
  <c r="AU132" i="3"/>
  <c r="BA141" i="3"/>
  <c r="BD158" i="3"/>
  <c r="BB141" i="3"/>
  <c r="BB158" i="3" s="1"/>
  <c r="T131" i="3"/>
  <c r="K152" i="3"/>
  <c r="I137" i="3"/>
  <c r="U131" i="3"/>
  <c r="I138" i="3"/>
  <c r="X139" i="3"/>
  <c r="F41" i="3"/>
  <c r="J140" i="3"/>
  <c r="R132" i="3"/>
  <c r="R156" i="3"/>
  <c r="R154" i="3"/>
  <c r="Y145" i="3"/>
  <c r="R138" i="3"/>
  <c r="R157" i="3"/>
  <c r="J41" i="3"/>
  <c r="J40" i="3"/>
  <c r="I146" i="3"/>
  <c r="Y146" i="3"/>
  <c r="R136" i="3"/>
  <c r="U155" i="3"/>
  <c r="J144" i="3"/>
  <c r="G139" i="3"/>
  <c r="G155" i="3"/>
  <c r="G147" i="3"/>
  <c r="G129" i="3"/>
  <c r="G138" i="3"/>
  <c r="G145" i="3"/>
  <c r="G39" i="3"/>
  <c r="G137" i="3"/>
  <c r="AL156" i="3"/>
  <c r="AL157" i="3" s="1"/>
  <c r="AN156" i="3"/>
  <c r="AO130" i="3"/>
  <c r="AO152" i="3"/>
  <c r="AO129" i="3"/>
  <c r="AO145" i="3"/>
  <c r="T136" i="3"/>
  <c r="J151" i="3"/>
  <c r="R131" i="3"/>
  <c r="R140" i="3"/>
  <c r="J146" i="3"/>
  <c r="R139" i="3"/>
  <c r="Y131" i="3"/>
  <c r="R130" i="3"/>
  <c r="R144" i="3"/>
  <c r="R153" i="3"/>
  <c r="Y129" i="3"/>
  <c r="J136" i="3"/>
  <c r="U152" i="3"/>
  <c r="U147" i="3"/>
  <c r="Y130" i="3"/>
  <c r="G128" i="3"/>
  <c r="G153" i="3"/>
  <c r="G152" i="3"/>
  <c r="G151" i="3"/>
  <c r="G40" i="3"/>
  <c r="AM147" i="3"/>
  <c r="AO146" i="3"/>
  <c r="AO131" i="3"/>
  <c r="AO138" i="3"/>
  <c r="D41" i="3"/>
  <c r="D128" i="3"/>
  <c r="D146" i="3"/>
  <c r="T130" i="3"/>
  <c r="T129" i="3"/>
  <c r="I151" i="3"/>
  <c r="U157" i="3"/>
  <c r="I150" i="3"/>
  <c r="U132" i="3"/>
  <c r="U151" i="3"/>
  <c r="U153" i="3"/>
  <c r="U130" i="3"/>
  <c r="D156" i="3"/>
  <c r="D131" i="3"/>
  <c r="D152" i="3"/>
  <c r="D40" i="3"/>
  <c r="D139" i="3"/>
  <c r="D136" i="3"/>
  <c r="D151" i="3"/>
  <c r="O41" i="3"/>
  <c r="T132" i="3"/>
  <c r="T139" i="3"/>
  <c r="K151" i="3"/>
  <c r="I129" i="3"/>
  <c r="I39" i="3"/>
  <c r="U156" i="3"/>
  <c r="U140" i="3"/>
  <c r="U150" i="3"/>
  <c r="U144" i="3"/>
  <c r="U139" i="3"/>
  <c r="K154" i="3"/>
  <c r="K145" i="3"/>
  <c r="I144" i="3"/>
  <c r="D153" i="3"/>
  <c r="D137" i="3"/>
  <c r="D129" i="3"/>
  <c r="T153" i="3"/>
  <c r="I140" i="3"/>
  <c r="U137" i="3"/>
  <c r="U141" i="3"/>
  <c r="K39" i="3"/>
  <c r="K141" i="3"/>
  <c r="AQ147" i="3"/>
  <c r="AP132" i="3"/>
  <c r="AB131" i="3"/>
  <c r="D141" i="3"/>
  <c r="D158" i="3" s="1"/>
  <c r="D155" i="3"/>
  <c r="D132" i="3"/>
  <c r="D145" i="3"/>
  <c r="D140" i="3"/>
  <c r="D147" i="3"/>
  <c r="T144" i="3"/>
  <c r="T145" i="3"/>
  <c r="T151" i="3"/>
  <c r="K136" i="3"/>
  <c r="I147" i="3"/>
  <c r="I145" i="3"/>
  <c r="U136" i="3"/>
  <c r="U145" i="3"/>
  <c r="U146" i="3"/>
  <c r="U128" i="3"/>
  <c r="I40" i="3"/>
  <c r="I41" i="3"/>
  <c r="G158" i="3"/>
  <c r="AN147" i="3"/>
  <c r="AE147" i="3"/>
  <c r="AP156" i="3"/>
  <c r="AB144" i="3"/>
  <c r="AB138" i="3"/>
  <c r="F132" i="3"/>
  <c r="O150" i="3"/>
  <c r="O138" i="3"/>
  <c r="P132" i="3"/>
  <c r="P145" i="3"/>
  <c r="M140" i="3"/>
  <c r="E136" i="3"/>
  <c r="AP140" i="3"/>
  <c r="AP147" i="3"/>
  <c r="AB151" i="3"/>
  <c r="F141" i="3"/>
  <c r="O147" i="3"/>
  <c r="P129" i="3"/>
  <c r="AM156" i="3"/>
  <c r="AQ140" i="3"/>
  <c r="AQ132" i="3"/>
  <c r="AM140" i="3"/>
  <c r="AI140" i="3"/>
  <c r="AH146" i="3"/>
  <c r="AH150" i="3"/>
  <c r="AH128" i="3"/>
  <c r="AH138" i="3"/>
  <c r="AH131" i="3"/>
  <c r="AH154" i="3"/>
  <c r="P128" i="3"/>
  <c r="AB141" i="3"/>
  <c r="AB146" i="3"/>
  <c r="AB132" i="3"/>
  <c r="AA139" i="3"/>
  <c r="O146" i="3"/>
  <c r="O40" i="3"/>
  <c r="O137" i="3"/>
  <c r="P156" i="3"/>
  <c r="P150" i="3"/>
  <c r="AH155" i="3"/>
  <c r="AH136" i="3"/>
  <c r="AH153" i="3"/>
  <c r="E138" i="3"/>
  <c r="P136" i="3"/>
  <c r="AB140" i="3"/>
  <c r="AB156" i="3"/>
  <c r="O129" i="3"/>
  <c r="O156" i="3"/>
  <c r="O132" i="3"/>
  <c r="M154" i="3"/>
  <c r="P157" i="3"/>
  <c r="P139" i="3"/>
  <c r="E156" i="3"/>
  <c r="P153" i="3"/>
  <c r="AH129" i="3"/>
  <c r="AH151" i="3"/>
  <c r="AH137" i="3"/>
  <c r="X137" i="3"/>
  <c r="AA130" i="3"/>
  <c r="AA152" i="3"/>
  <c r="AE132" i="3"/>
  <c r="X131" i="3"/>
  <c r="X128" i="3"/>
  <c r="AA138" i="3"/>
  <c r="J138" i="3"/>
  <c r="M145" i="3"/>
  <c r="J145" i="3"/>
  <c r="J154" i="3"/>
  <c r="J152" i="3"/>
  <c r="J39" i="3"/>
  <c r="AC156" i="3"/>
  <c r="J130" i="3"/>
  <c r="X144" i="3"/>
  <c r="AA129" i="3"/>
  <c r="J153" i="3"/>
  <c r="K131" i="3"/>
  <c r="J155" i="3"/>
  <c r="J156" i="3"/>
  <c r="Y144" i="3"/>
  <c r="Y137" i="3"/>
  <c r="J129" i="3"/>
  <c r="J128" i="3"/>
  <c r="Y156" i="3"/>
  <c r="J150" i="3"/>
  <c r="AC104" i="3"/>
  <c r="K157" i="3"/>
  <c r="AH152" i="3"/>
  <c r="AH130" i="3"/>
  <c r="AH145" i="3"/>
  <c r="E128" i="3"/>
  <c r="AB157" i="3"/>
  <c r="AB136" i="3"/>
  <c r="AB137" i="3"/>
  <c r="AB155" i="3"/>
  <c r="AB129" i="3"/>
  <c r="AB150" i="3"/>
  <c r="O140" i="3"/>
  <c r="O153" i="3"/>
  <c r="O136" i="3"/>
  <c r="O145" i="3"/>
  <c r="O144" i="3"/>
  <c r="O152" i="3"/>
  <c r="O151" i="3"/>
  <c r="T146" i="3"/>
  <c r="T150" i="3"/>
  <c r="T152" i="3"/>
  <c r="T140" i="3"/>
  <c r="T128" i="3"/>
  <c r="T154" i="3"/>
  <c r="M144" i="3"/>
  <c r="P155" i="3"/>
  <c r="P152" i="3"/>
  <c r="Y141" i="3"/>
  <c r="Y152" i="3"/>
  <c r="I157" i="3"/>
  <c r="I155" i="3"/>
  <c r="Y157" i="3"/>
  <c r="M141" i="3"/>
  <c r="I136" i="3"/>
  <c r="Y154" i="3"/>
  <c r="I139" i="3"/>
  <c r="P137" i="3"/>
  <c r="I141" i="3"/>
  <c r="I158" i="3" s="1"/>
  <c r="P151" i="3"/>
  <c r="I152" i="3"/>
  <c r="I128" i="3"/>
  <c r="E131" i="3"/>
  <c r="Y136" i="3"/>
  <c r="Y138" i="3"/>
  <c r="AB154" i="3"/>
  <c r="AB153" i="3"/>
  <c r="AB128" i="3"/>
  <c r="AB152" i="3"/>
  <c r="AB130" i="3"/>
  <c r="O128" i="3"/>
  <c r="O154" i="3"/>
  <c r="O130" i="3"/>
  <c r="O139" i="3"/>
  <c r="O141" i="3"/>
  <c r="O158" i="3" s="1"/>
  <c r="O39" i="3"/>
  <c r="T141" i="3"/>
  <c r="T158" i="3" s="1"/>
  <c r="T147" i="3"/>
  <c r="T138" i="3"/>
  <c r="T137" i="3"/>
  <c r="T156" i="3"/>
  <c r="M129" i="3"/>
  <c r="M138" i="3"/>
  <c r="P146" i="3"/>
  <c r="P147" i="3"/>
  <c r="P154" i="3"/>
  <c r="Y140" i="3"/>
  <c r="Y150" i="3"/>
  <c r="Y151" i="3"/>
  <c r="I130" i="3"/>
  <c r="I132" i="3"/>
  <c r="I153" i="3"/>
  <c r="Y139" i="3"/>
  <c r="P144" i="3"/>
  <c r="P138" i="3"/>
  <c r="P130" i="3"/>
  <c r="X154" i="3"/>
  <c r="X132" i="3"/>
  <c r="X136" i="3"/>
  <c r="X146" i="3"/>
  <c r="X129" i="3"/>
  <c r="F144" i="3"/>
  <c r="F152" i="3"/>
  <c r="F146" i="3"/>
  <c r="F40" i="3"/>
  <c r="AA145" i="3"/>
  <c r="AA154" i="3"/>
  <c r="AA153" i="3"/>
  <c r="AA131" i="3"/>
  <c r="AA155" i="3"/>
  <c r="AC146" i="3"/>
  <c r="AA157" i="3"/>
  <c r="X140" i="3"/>
  <c r="X153" i="3"/>
  <c r="X145" i="3"/>
  <c r="X152" i="3"/>
  <c r="X138" i="3"/>
  <c r="X147" i="3"/>
  <c r="F157" i="3"/>
  <c r="F39" i="3"/>
  <c r="F130" i="3"/>
  <c r="F129" i="3"/>
  <c r="AA140" i="3"/>
  <c r="AA156" i="3"/>
  <c r="AA132" i="3"/>
  <c r="AA144" i="3"/>
  <c r="AA146" i="3"/>
  <c r="AA137" i="3"/>
  <c r="P141" i="3"/>
  <c r="X141" i="3"/>
  <c r="AA147" i="3"/>
  <c r="X155" i="3"/>
  <c r="X151" i="3"/>
  <c r="X130" i="3"/>
  <c r="X150" i="3"/>
  <c r="X157" i="3"/>
  <c r="F156" i="3"/>
  <c r="F151" i="3"/>
  <c r="F128" i="3"/>
  <c r="AA141" i="3"/>
  <c r="AA158" i="3" s="1"/>
  <c r="AA150" i="3"/>
  <c r="AA136" i="3"/>
  <c r="AA128" i="3"/>
  <c r="M150" i="3"/>
  <c r="M137" i="3"/>
  <c r="M156" i="3"/>
  <c r="K147" i="3"/>
  <c r="K155" i="3"/>
  <c r="M146" i="3"/>
  <c r="M155" i="3"/>
  <c r="M130" i="3"/>
  <c r="M139" i="3"/>
  <c r="M157" i="3"/>
  <c r="K40" i="3"/>
  <c r="E147" i="3"/>
  <c r="M128" i="3"/>
  <c r="AC132" i="3"/>
  <c r="AC151" i="3"/>
  <c r="AC157" i="3"/>
  <c r="K41" i="3"/>
  <c r="E151" i="3"/>
  <c r="K150" i="3"/>
  <c r="K130" i="3"/>
  <c r="K146" i="3"/>
  <c r="E41" i="3"/>
  <c r="E153" i="3"/>
  <c r="K139" i="3"/>
  <c r="M147" i="3"/>
  <c r="M153" i="3"/>
  <c r="M132" i="3"/>
  <c r="M40" i="3"/>
  <c r="AC130" i="3"/>
  <c r="AC128" i="3"/>
  <c r="M136" i="3"/>
  <c r="M131" i="3"/>
  <c r="M39" i="3"/>
  <c r="M152" i="3"/>
  <c r="M41" i="3"/>
  <c r="K144" i="3"/>
  <c r="K128" i="3"/>
  <c r="E141" i="3"/>
  <c r="AC141" i="3"/>
  <c r="AC147" i="3"/>
  <c r="AC144" i="3"/>
  <c r="K156" i="3"/>
  <c r="K132" i="3"/>
  <c r="K138" i="3"/>
  <c r="K140" i="3"/>
  <c r="K153" i="3"/>
  <c r="E144" i="3"/>
  <c r="E39" i="3"/>
  <c r="AC107" i="3"/>
  <c r="E146" i="3"/>
  <c r="E155" i="3"/>
  <c r="E132" i="3"/>
  <c r="E150" i="3"/>
  <c r="E130" i="3"/>
  <c r="E154" i="3"/>
  <c r="E129" i="3"/>
  <c r="E145" i="3"/>
  <c r="E139" i="3"/>
  <c r="E157" i="3"/>
  <c r="E140" i="3"/>
  <c r="E152" i="3"/>
  <c r="E40" i="3"/>
  <c r="AC137" i="3"/>
  <c r="AC136" i="3"/>
  <c r="AC150" i="3"/>
  <c r="AC129" i="3"/>
  <c r="AC154" i="3"/>
  <c r="AC138" i="3"/>
  <c r="AC140" i="3"/>
  <c r="AC153" i="3"/>
  <c r="AC131" i="3"/>
  <c r="AC155" i="3"/>
  <c r="AC145" i="3"/>
  <c r="Z38" i="3"/>
  <c r="AA38" i="3" s="1"/>
  <c r="AC38" i="3" s="1"/>
  <c r="F136" i="3"/>
  <c r="F150" i="3"/>
  <c r="F140" i="3"/>
  <c r="F139" i="3"/>
  <c r="F147" i="3"/>
  <c r="F154" i="3"/>
  <c r="AC55" i="3"/>
  <c r="AC47" i="3"/>
  <c r="F153" i="3"/>
  <c r="F155" i="3"/>
  <c r="F138" i="3"/>
  <c r="F131" i="3"/>
  <c r="F145" i="3"/>
  <c r="AC44" i="3"/>
  <c r="AC48" i="3"/>
  <c r="AC120" i="3"/>
  <c r="AC85" i="3"/>
  <c r="AC80" i="3"/>
  <c r="AC88" i="3"/>
  <c r="L152" i="3"/>
  <c r="L41" i="3"/>
  <c r="L151" i="3"/>
  <c r="L144" i="3"/>
  <c r="L154" i="3"/>
  <c r="L156" i="3"/>
  <c r="L140" i="3"/>
  <c r="L132" i="3"/>
  <c r="L139" i="3"/>
  <c r="L129" i="3"/>
  <c r="L130" i="3"/>
  <c r="L146" i="3"/>
  <c r="L128" i="3"/>
  <c r="L40" i="3"/>
  <c r="L150" i="3"/>
  <c r="L137" i="3"/>
  <c r="L145" i="3"/>
  <c r="L136" i="3"/>
  <c r="L153" i="3"/>
  <c r="L147" i="3"/>
  <c r="L39" i="3"/>
  <c r="L131" i="3"/>
  <c r="L141" i="3"/>
  <c r="L158" i="3" s="1"/>
  <c r="L155" i="3"/>
  <c r="L138" i="3"/>
  <c r="N150" i="3"/>
  <c r="N39" i="3"/>
  <c r="N146" i="3"/>
  <c r="N40" i="3"/>
  <c r="N129" i="3"/>
  <c r="N131" i="3"/>
  <c r="N140" i="3"/>
  <c r="N153" i="3"/>
  <c r="N130" i="3"/>
  <c r="N152" i="3"/>
  <c r="N145" i="3"/>
  <c r="N41" i="3"/>
  <c r="N151" i="3"/>
  <c r="N138" i="3"/>
  <c r="N136" i="3"/>
  <c r="N144" i="3"/>
  <c r="N147" i="3"/>
  <c r="N154" i="3"/>
  <c r="N155" i="3"/>
  <c r="N132" i="3"/>
  <c r="N128" i="3"/>
  <c r="N141" i="3"/>
  <c r="N158" i="3" s="1"/>
  <c r="N139" i="3"/>
  <c r="N156" i="3"/>
  <c r="N137" i="3"/>
  <c r="AC79" i="3"/>
  <c r="AC82" i="3"/>
  <c r="AC93" i="3"/>
  <c r="AC99" i="3"/>
  <c r="AC70" i="3"/>
  <c r="AF157" i="3"/>
  <c r="AF158" i="3" s="1"/>
  <c r="AF136" i="3"/>
  <c r="AF145" i="3"/>
  <c r="AF153" i="3"/>
  <c r="AF155" i="3"/>
  <c r="AF150" i="3"/>
  <c r="AF138" i="3"/>
  <c r="AF144" i="3"/>
  <c r="AF131" i="3"/>
  <c r="AF129" i="3"/>
  <c r="AF152" i="3"/>
  <c r="AF137" i="3"/>
  <c r="AF128" i="3"/>
  <c r="AF147" i="3"/>
  <c r="AF146" i="3"/>
  <c r="AF154" i="3"/>
  <c r="AF130" i="3"/>
  <c r="AF140" i="3"/>
  <c r="AF156" i="3"/>
  <c r="AF132" i="3"/>
  <c r="AF151" i="3"/>
  <c r="Z157" i="3"/>
  <c r="Z158" i="3" s="1"/>
  <c r="Z155" i="3"/>
  <c r="Z151" i="3"/>
  <c r="Z130" i="3"/>
  <c r="Z153" i="3"/>
  <c r="Z138" i="3"/>
  <c r="Z131" i="3"/>
  <c r="Z145" i="3"/>
  <c r="Z146" i="3"/>
  <c r="Z154" i="3"/>
  <c r="Z152" i="3"/>
  <c r="Z129" i="3"/>
  <c r="Z136" i="3"/>
  <c r="Z150" i="3"/>
  <c r="Z144" i="3"/>
  <c r="Z140" i="3"/>
  <c r="Z156" i="3"/>
  <c r="Z147" i="3"/>
  <c r="Z132" i="3"/>
  <c r="Z139" i="3"/>
  <c r="Z128" i="3"/>
  <c r="Z137" i="3"/>
  <c r="AC98" i="3"/>
  <c r="AC72" i="3"/>
  <c r="AC112" i="3"/>
  <c r="V151" i="3"/>
  <c r="V137" i="3"/>
  <c r="V156" i="3"/>
  <c r="V150" i="3"/>
  <c r="V136" i="3"/>
  <c r="V130" i="3"/>
  <c r="V152" i="3"/>
  <c r="V129" i="3"/>
  <c r="V139" i="3"/>
  <c r="V144" i="3"/>
  <c r="V140" i="3"/>
  <c r="V131" i="3"/>
  <c r="V155" i="3"/>
  <c r="V145" i="3"/>
  <c r="V154" i="3"/>
  <c r="V132" i="3"/>
  <c r="V146" i="3"/>
  <c r="V153" i="3"/>
  <c r="V138" i="3"/>
  <c r="V128" i="3"/>
  <c r="V141" i="3"/>
  <c r="V147" i="3"/>
  <c r="S153" i="3"/>
  <c r="S132" i="3"/>
  <c r="S144" i="3"/>
  <c r="S145" i="3"/>
  <c r="S137" i="3"/>
  <c r="S147" i="3"/>
  <c r="S155" i="3"/>
  <c r="S138" i="3"/>
  <c r="S128" i="3"/>
  <c r="S151" i="3"/>
  <c r="S130" i="3"/>
  <c r="S146" i="3"/>
  <c r="S150" i="3"/>
  <c r="S154" i="3"/>
  <c r="S129" i="3"/>
  <c r="S139" i="3"/>
  <c r="S136" i="3"/>
  <c r="S140" i="3"/>
  <c r="S156" i="3"/>
  <c r="S152" i="3"/>
  <c r="S131" i="3"/>
  <c r="S141" i="3"/>
  <c r="S158" i="3" s="1"/>
  <c r="H139" i="3"/>
  <c r="H151" i="3"/>
  <c r="H130" i="3"/>
  <c r="H156" i="3"/>
  <c r="H41" i="3"/>
  <c r="H129" i="3"/>
  <c r="H136" i="3"/>
  <c r="H154" i="3"/>
  <c r="H153" i="3"/>
  <c r="H137" i="3"/>
  <c r="H131" i="3"/>
  <c r="H155" i="3"/>
  <c r="H40" i="3"/>
  <c r="H150" i="3"/>
  <c r="H138" i="3"/>
  <c r="H140" i="3"/>
  <c r="H128" i="3"/>
  <c r="H39" i="3"/>
  <c r="H152" i="3"/>
  <c r="H144" i="3"/>
  <c r="H146" i="3"/>
  <c r="H145" i="3"/>
  <c r="H157" i="3"/>
  <c r="H158" i="3" s="1"/>
  <c r="H132" i="3"/>
  <c r="H147" i="3"/>
  <c r="V157" i="3"/>
  <c r="AC77" i="3"/>
  <c r="AC119" i="3"/>
  <c r="AC42" i="3"/>
  <c r="Q150" i="3"/>
  <c r="Q138" i="3"/>
  <c r="Q128" i="3"/>
  <c r="Q147" i="3"/>
  <c r="Q140" i="3"/>
  <c r="Q155" i="3"/>
  <c r="Q156" i="3"/>
  <c r="Q157" i="3"/>
  <c r="Q158" i="3" s="1"/>
  <c r="Q154" i="3"/>
  <c r="Q129" i="3"/>
  <c r="Q131" i="3"/>
  <c r="Q40" i="3"/>
  <c r="W40" i="3" s="1"/>
  <c r="X40" i="3" s="1"/>
  <c r="Q153" i="3"/>
  <c r="Q130" i="3"/>
  <c r="Q152" i="3"/>
  <c r="Q137" i="3"/>
  <c r="Q145" i="3"/>
  <c r="Q139" i="3"/>
  <c r="Q146" i="3"/>
  <c r="Q132" i="3"/>
  <c r="Q136" i="3"/>
  <c r="Q144" i="3"/>
  <c r="Q151" i="3"/>
  <c r="Q41" i="3"/>
  <c r="W41" i="3" s="1"/>
  <c r="X41" i="3" s="1"/>
  <c r="Q39" i="3"/>
  <c r="W39" i="3" s="1"/>
  <c r="X39" i="3" s="1"/>
  <c r="W140" i="3"/>
  <c r="W152" i="3"/>
  <c r="W154" i="3"/>
  <c r="W155" i="3"/>
  <c r="W147" i="3"/>
  <c r="W129" i="3"/>
  <c r="W156" i="3"/>
  <c r="W131" i="3"/>
  <c r="W150" i="3"/>
  <c r="W136" i="3"/>
  <c r="W132" i="3"/>
  <c r="W128" i="3"/>
  <c r="W144" i="3"/>
  <c r="W130" i="3"/>
  <c r="W139" i="3"/>
  <c r="W146" i="3"/>
  <c r="W141" i="3"/>
  <c r="W158" i="3" s="1"/>
  <c r="W138" i="3"/>
  <c r="W151" i="3"/>
  <c r="W153" i="3"/>
  <c r="W137" i="3"/>
  <c r="W145" i="3"/>
  <c r="AC90" i="3"/>
  <c r="AC81" i="3"/>
  <c r="AC74" i="3"/>
  <c r="AC43" i="3"/>
  <c r="AN141" i="3" l="1"/>
  <c r="AI156" i="3"/>
  <c r="AI157" i="3" s="1"/>
  <c r="K158" i="3"/>
  <c r="R158" i="3"/>
  <c r="BA158" i="3"/>
  <c r="AK156" i="3"/>
  <c r="AO156" i="3"/>
  <c r="AZ158" i="3"/>
  <c r="F158" i="3"/>
  <c r="AE141" i="3"/>
  <c r="AM157" i="3"/>
  <c r="AX157" i="3"/>
  <c r="AJ132" i="3"/>
  <c r="AJ141" i="3" s="1"/>
  <c r="BC158" i="3"/>
  <c r="AN157" i="3"/>
  <c r="AN158" i="3" s="1"/>
  <c r="AQ157" i="3"/>
  <c r="AR140" i="3"/>
  <c r="AR156" i="3"/>
  <c r="AO140" i="3"/>
  <c r="AR132" i="3"/>
  <c r="AR147" i="3"/>
  <c r="AS140" i="3"/>
  <c r="AS141" i="3" s="1"/>
  <c r="AS158" i="3" s="1"/>
  <c r="AU141" i="3"/>
  <c r="AU157" i="3"/>
  <c r="AK147" i="3"/>
  <c r="AO147" i="3"/>
  <c r="AO132" i="3"/>
  <c r="AW141" i="3"/>
  <c r="AW157" i="3"/>
  <c r="AX158" i="3"/>
  <c r="Y158" i="3"/>
  <c r="X158" i="3"/>
  <c r="AP157" i="3"/>
  <c r="U158" i="3"/>
  <c r="AK141" i="3"/>
  <c r="AP141" i="3"/>
  <c r="AM141" i="3"/>
  <c r="AE157" i="3"/>
  <c r="AE158" i="3" s="1"/>
  <c r="AL158" i="3"/>
  <c r="AQ141" i="3"/>
  <c r="AJ157" i="3"/>
  <c r="AI141" i="3"/>
  <c r="AH140" i="3"/>
  <c r="AH147" i="3"/>
  <c r="AH156" i="3"/>
  <c r="AH132" i="3"/>
  <c r="M158" i="3"/>
  <c r="AB158" i="3"/>
  <c r="P158" i="3"/>
  <c r="AC158" i="3"/>
  <c r="E158" i="3"/>
  <c r="Z41" i="3"/>
  <c r="AA41" i="3" s="1"/>
  <c r="Y41" i="3"/>
  <c r="Z40" i="3"/>
  <c r="AA40" i="3" s="1"/>
  <c r="Y40" i="3"/>
  <c r="Y39" i="3"/>
  <c r="Z39" i="3"/>
  <c r="AA39" i="3" s="1"/>
  <c r="V158" i="3"/>
  <c r="AI158" i="3" l="1"/>
  <c r="AQ158" i="3"/>
  <c r="AK157" i="3"/>
  <c r="AR157" i="3"/>
  <c r="AO157" i="3"/>
  <c r="AM158" i="3"/>
  <c r="AK158" i="3"/>
  <c r="AO141" i="3"/>
  <c r="AO158" i="3" s="1"/>
  <c r="AU158" i="3"/>
  <c r="AR141" i="3"/>
  <c r="AR158" i="3" s="1"/>
  <c r="AH141" i="3"/>
  <c r="AJ158" i="3"/>
  <c r="AP158" i="3"/>
  <c r="AW158" i="3"/>
  <c r="AH157" i="3"/>
  <c r="AH158" i="3" s="1"/>
  <c r="AC41" i="3"/>
  <c r="AC39" i="3"/>
  <c r="AC40" i="3"/>
</calcChain>
</file>

<file path=xl/sharedStrings.xml><?xml version="1.0" encoding="utf-8"?>
<sst xmlns="http://schemas.openxmlformats.org/spreadsheetml/2006/main" count="392" uniqueCount="185">
  <si>
    <t>2004-05</t>
  </si>
  <si>
    <t>2005-06</t>
  </si>
  <si>
    <t>2006-07</t>
  </si>
  <si>
    <t>2007-08</t>
  </si>
  <si>
    <t xml:space="preserve">2008-09 </t>
  </si>
  <si>
    <t>2010-11 BE</t>
  </si>
  <si>
    <t>2010-11 RE</t>
  </si>
  <si>
    <t xml:space="preserve">2010-11 </t>
  </si>
  <si>
    <t>2011-12 BE</t>
  </si>
  <si>
    <t>2011-12 RE</t>
  </si>
  <si>
    <t xml:space="preserve">2011-12 </t>
  </si>
  <si>
    <t>2012-13 BE</t>
  </si>
  <si>
    <t>2012-13 RE</t>
  </si>
  <si>
    <t>2013-14 BE</t>
  </si>
  <si>
    <t>dj jktLo</t>
  </si>
  <si>
    <t>xSj dj jktLo</t>
  </si>
  <si>
    <t>total</t>
  </si>
  <si>
    <t>2003-04</t>
  </si>
  <si>
    <t>2002-03</t>
  </si>
  <si>
    <t>2001-02</t>
  </si>
  <si>
    <t>2000-01</t>
  </si>
  <si>
    <t>1999-2000</t>
  </si>
  <si>
    <t>1998-99</t>
  </si>
  <si>
    <t xml:space="preserve"> jkT; dk dqy dj jktLo</t>
  </si>
  <si>
    <t>dqy ;ksx&amp; ¼izR;{k dj $ vizR;{k dj½</t>
  </si>
  <si>
    <t>;ksx&amp;vizR;{k dj</t>
  </si>
  <si>
    <t xml:space="preserve">vU; dj ¼euksjatau ,oa gksVyksa ij foykflrk dj] okf.kfT;d Qlyksa ij dj½  </t>
  </si>
  <si>
    <t>fo|qr dk rFkk 'kqYd</t>
  </si>
  <si>
    <t>eky ,oa ;k=h dj</t>
  </si>
  <si>
    <t xml:space="preserve">okgu dj]] </t>
  </si>
  <si>
    <t>fcdzh dj</t>
  </si>
  <si>
    <t>jkT; mRiknu@vkcdkjh 'kqYd</t>
  </si>
  <si>
    <t>vizR;{k dj</t>
  </si>
  <si>
    <t>;ksx&amp; izR;{k dj</t>
  </si>
  <si>
    <t>d`f"k Hkwfe ls fHkUu vpy lEifÙk ij dj</t>
  </si>
  <si>
    <t>eqnzkad ,oa jftLVªs’ku 'kqYd</t>
  </si>
  <si>
    <t>Hkw&amp;jktLo</t>
  </si>
  <si>
    <t>izR;{k dj</t>
  </si>
  <si>
    <t>Lo;a jkT; }kjk yxk;s x;s dj</t>
  </si>
  <si>
    <t>vU; dj jkT; dks leuqnsf'kr dh x;h izkfIr;ksa dk fgLlk</t>
  </si>
  <si>
    <t>lsok dj</t>
  </si>
  <si>
    <t>la/k mRiknu 'kqYd</t>
  </si>
  <si>
    <t>lhek 'kqYd</t>
  </si>
  <si>
    <t>/ku dj</t>
  </si>
  <si>
    <t>vk; ,oa O;; ij vU; dj</t>
  </si>
  <si>
    <t>vk; ij fuxe dj ls fHké dj</t>
  </si>
  <si>
    <t>fuxe dj</t>
  </si>
  <si>
    <t>dsUnzh; djks dk va'k</t>
  </si>
  <si>
    <t>2011-12 AE</t>
  </si>
  <si>
    <t>2010-11 AE</t>
  </si>
  <si>
    <t>2009-10 AE</t>
  </si>
  <si>
    <t>2009-10 RE</t>
  </si>
  <si>
    <t>2009-10 BE</t>
  </si>
  <si>
    <t>2008-09 AE</t>
  </si>
  <si>
    <t>2008-09 RE</t>
  </si>
  <si>
    <t>2008-09 BE</t>
  </si>
  <si>
    <t>Tax Revenue of Rajasthan (% Share in Total Tax Revenue)</t>
  </si>
  <si>
    <t>as % of gsdp state sales tax</t>
  </si>
  <si>
    <t>as % of GSDP state exise tax</t>
  </si>
  <si>
    <t>as % of GSDP cent. Exise tax</t>
  </si>
  <si>
    <t>as % of GSDP corporate tax</t>
  </si>
  <si>
    <t>gsdp</t>
  </si>
  <si>
    <t>jkT; fcdzh dj</t>
  </si>
  <si>
    <t>jkT; mRiknu 'kqYd</t>
  </si>
  <si>
    <t>la?k mRiknu 'kqYd</t>
  </si>
  <si>
    <t>various taxes as % of GSDP</t>
  </si>
  <si>
    <t>total %</t>
  </si>
  <si>
    <t>as % of GSDP</t>
  </si>
  <si>
    <t>jkT; ds Lo;a ds vizR;{k dj</t>
  </si>
  <si>
    <t>jkT; ds Lo;a ds izR;{k dj</t>
  </si>
  <si>
    <t>share in central taxes</t>
  </si>
  <si>
    <t>o"kZ</t>
  </si>
  <si>
    <t>taxes as % of GSDP</t>
  </si>
  <si>
    <t>total tax revenue as % of GSDP</t>
  </si>
  <si>
    <t>total tax revenue</t>
  </si>
  <si>
    <t>indirect taxes</t>
  </si>
  <si>
    <t>direct taxes</t>
  </si>
  <si>
    <t>direct &amp; indirect taxes as % of GSDP</t>
  </si>
  <si>
    <t>dqy dj jktLo dk izfr'kr</t>
  </si>
  <si>
    <t>dsUnzh; djksa esa fgLlk jkf'k ¼djksM+ #- esa½</t>
  </si>
  <si>
    <t>jkT; dk dqy dj jktLo</t>
  </si>
  <si>
    <t>central taxes &amp; state taxes as % of total tax revenue</t>
  </si>
  <si>
    <t>th,lMhih dk izfr'kr</t>
  </si>
  <si>
    <t>jkT; dk th,lMhih</t>
  </si>
  <si>
    <t>tax Revenue &amp; non tax revenue as % of GSDP</t>
  </si>
  <si>
    <t>incometax</t>
  </si>
  <si>
    <t>exise</t>
  </si>
  <si>
    <t>sales tax</t>
  </si>
  <si>
    <t>total indirect taxes</t>
  </si>
  <si>
    <t>total direct taxes</t>
  </si>
  <si>
    <t>0045</t>
  </si>
  <si>
    <t>0043</t>
  </si>
  <si>
    <t>fo|qr dj rFkk 'kqYd</t>
  </si>
  <si>
    <t>0042</t>
  </si>
  <si>
    <t>0041</t>
  </si>
  <si>
    <t>0040</t>
  </si>
  <si>
    <t>0039</t>
  </si>
  <si>
    <t>0035</t>
  </si>
  <si>
    <t>0030</t>
  </si>
  <si>
    <t>0029</t>
  </si>
  <si>
    <t>0044</t>
  </si>
  <si>
    <t>0038</t>
  </si>
  <si>
    <t>0037</t>
  </si>
  <si>
    <t>0032</t>
  </si>
  <si>
    <t>0028</t>
  </si>
  <si>
    <t>0021</t>
  </si>
  <si>
    <t>0020</t>
  </si>
  <si>
    <t>2009-10</t>
  </si>
  <si>
    <t>2009-10 Mod. BE</t>
  </si>
  <si>
    <t>Major Head</t>
  </si>
  <si>
    <t>2012-13 AE</t>
  </si>
  <si>
    <t>2013-14 RE</t>
  </si>
  <si>
    <t>2014-15 BE</t>
  </si>
  <si>
    <t>Share in Central Taxes</t>
  </si>
  <si>
    <t>Direct Taxes</t>
  </si>
  <si>
    <t>Corporation Tax</t>
  </si>
  <si>
    <t>Income Tax other than Corporation Tax</t>
  </si>
  <si>
    <t>Other tax on Income and Expenditure</t>
  </si>
  <si>
    <t>Wealth Tax</t>
  </si>
  <si>
    <t>Total- Direct Tax</t>
  </si>
  <si>
    <t xml:space="preserve">Indirect Tax </t>
  </si>
  <si>
    <t xml:space="preserve">Custems </t>
  </si>
  <si>
    <t>Central Excise Tax</t>
  </si>
  <si>
    <t>Service Tax</t>
  </si>
  <si>
    <t xml:space="preserve">Other tax </t>
  </si>
  <si>
    <t>Total- Indirect Tax</t>
  </si>
  <si>
    <t>Total (Direct + Indirect)</t>
  </si>
  <si>
    <t xml:space="preserve">State's Own Taxes </t>
  </si>
  <si>
    <t>Land-Revenue</t>
  </si>
  <si>
    <t>Stamp and Registration Registration</t>
  </si>
  <si>
    <t>Tax on immovable asset (other than agriculture)</t>
  </si>
  <si>
    <t>Total - Direct Taxes</t>
  </si>
  <si>
    <t>State Excise</t>
  </si>
  <si>
    <t>Sales Tax (VAT)</t>
  </si>
  <si>
    <t>Transportation Tax</t>
  </si>
  <si>
    <t>Passenger tax</t>
  </si>
  <si>
    <t>Electricity tax and fee</t>
  </si>
  <si>
    <t>Other (Entertainment and Luxury)</t>
  </si>
  <si>
    <t>Total - Indirect Taxes</t>
  </si>
  <si>
    <t xml:space="preserve">Total tax revenue </t>
  </si>
  <si>
    <t>2013-14 AE</t>
  </si>
  <si>
    <t>2014-15 RE</t>
  </si>
  <si>
    <t>2015-16 BE</t>
  </si>
  <si>
    <t>D</t>
  </si>
  <si>
    <t>Modified</t>
  </si>
  <si>
    <t>Interim</t>
  </si>
  <si>
    <t>2014-15 AE</t>
  </si>
  <si>
    <t>2015-16 RE</t>
  </si>
  <si>
    <t>2016-17 BE</t>
  </si>
  <si>
    <t>2015-16 AE</t>
  </si>
  <si>
    <t>2016-17 RE</t>
  </si>
  <si>
    <t>2017-18 BE</t>
  </si>
  <si>
    <t>2016-17 AE</t>
  </si>
  <si>
    <t>2017-18 RE</t>
  </si>
  <si>
    <t>2018-19 BE</t>
  </si>
  <si>
    <t xml:space="preserve">dsUnzh; oLrq ,oa lsok dj </t>
  </si>
  <si>
    <t xml:space="preserve">,dhd`r oLrq ,oa lsok dj </t>
  </si>
  <si>
    <t xml:space="preserve">jkT; oLrq ,oa lsok dj </t>
  </si>
  <si>
    <t>2017-18 AE</t>
  </si>
  <si>
    <t>2018-19 RE</t>
  </si>
  <si>
    <t>2019-20 BE Interim</t>
  </si>
  <si>
    <t>2019-20 BE Modified</t>
  </si>
  <si>
    <t>jkT; mRikn@vkcdkjh 'kqYd</t>
  </si>
  <si>
    <t>2018-19 AE</t>
  </si>
  <si>
    <t>2019-20 RE</t>
  </si>
  <si>
    <t>2020-21 BE</t>
  </si>
  <si>
    <t>2019-20 AE</t>
  </si>
  <si>
    <t>2020-21 RE</t>
  </si>
  <si>
    <t>2021-22 BE</t>
  </si>
  <si>
    <t>2020-21 AE</t>
  </si>
  <si>
    <t>2021-22 RE</t>
  </si>
  <si>
    <t>2022-23 BE</t>
  </si>
  <si>
    <t>okgu dj</t>
  </si>
  <si>
    <t>2021-22 AE</t>
  </si>
  <si>
    <t>2022-23 RE</t>
  </si>
  <si>
    <t>2023-24 BE</t>
  </si>
  <si>
    <t>2022-23 AE</t>
  </si>
  <si>
    <t>2024-25 BE Interim</t>
  </si>
  <si>
    <t>2024-25 BE Modified</t>
  </si>
  <si>
    <r>
      <t>Details of Tax Revenue of Rajasthan</t>
    </r>
    <r>
      <rPr>
        <b/>
        <sz val="10"/>
        <color theme="1"/>
        <rFont val="Arial"/>
        <family val="2"/>
      </rPr>
      <t xml:space="preserve"> (Rs. Crore )</t>
    </r>
  </si>
  <si>
    <t>2023-24 RE</t>
  </si>
  <si>
    <t>2023-24 AE</t>
  </si>
  <si>
    <t>2024-25 RE</t>
  </si>
  <si>
    <t>2025-26 BE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</si>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</sst>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37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DevLys 010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DevLys 010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Times New Roman"/>
      <family val="1"/>
    </font>
    <font>
      <sz val="16"/>
      <color theme="1"/>
      <name val="DevLys 010"/>
    </font>
    <font>
      <sz val="10"/>
      <color theme="1"/>
      <name val="DevLys 010"/>
    </font>
    <font>
      <sz val="10.5"/>
      <color theme="1"/>
      <name val="Arial"/>
      <family val="2"/>
    </font>
    <font>
      <sz val="13"/>
      <color theme="1"/>
      <name val="DevLys 010"/>
    </font>
    <font>
      <sz val="16"/>
      <color rgb="FF0070C0"/>
      <name val="DevLys 010"/>
    </font>
    <font>
      <sz val="12"/>
      <color rgb="FF0070C0"/>
      <name val="Arial"/>
      <family val="2"/>
    </font>
    <font>
      <sz val="10"/>
      <color rgb="FF0070C0"/>
      <name val="Arial"/>
      <family val="2"/>
    </font>
    <font>
      <sz val="16"/>
      <color theme="3" tint="0.39997558519241921"/>
      <name val="DevLys 010"/>
    </font>
    <font>
      <sz val="10"/>
      <color theme="3" tint="0.39997558519241921"/>
      <name val="Arial"/>
      <family val="2"/>
    </font>
    <font>
      <sz val="12"/>
      <color theme="3" tint="0.3999755851924192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DevLys 010"/>
    </font>
    <font>
      <b/>
      <sz val="16"/>
      <color rgb="FFC00000"/>
      <name val="DevLys 010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sz val="10"/>
      <color rgb="FFFF0000"/>
      <name val="Arial"/>
      <family val="2"/>
    </font>
    <font>
      <b/>
      <sz val="16"/>
      <color theme="3" tint="0.39997558519241921"/>
      <name val="DevLys 010"/>
    </font>
    <font>
      <b/>
      <sz val="10"/>
      <color theme="3" tint="0.39997558519241921"/>
      <name val="Arial"/>
      <family val="2"/>
    </font>
    <font>
      <b/>
      <sz val="12"/>
      <color theme="3" tint="0.39997558519241921"/>
      <name val="Arial"/>
      <family val="2"/>
    </font>
    <font>
      <b/>
      <sz val="16"/>
      <color rgb="FF0070C0"/>
      <name val="DevLys 010"/>
    </font>
    <font>
      <b/>
      <sz val="12"/>
      <color rgb="FF0070C0"/>
      <name val="Arial"/>
      <family val="2"/>
    </font>
    <font>
      <b/>
      <sz val="10"/>
      <color rgb="FF0070C0"/>
      <name val="Arial"/>
      <family val="2"/>
    </font>
    <font>
      <sz val="10"/>
      <color theme="1" tint="0.249977111117893"/>
      <name val="Arial"/>
      <family val="2"/>
    </font>
    <font>
      <sz val="16"/>
      <color rgb="FFFF0000"/>
      <name val="DevLys 010"/>
    </font>
    <font>
      <b/>
      <sz val="14"/>
      <color theme="1"/>
      <name val="DevLys 010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5" fillId="0" borderId="0" xfId="0" applyFont="1" applyFill="1" applyBorder="1"/>
    <xf numFmtId="49" fontId="6" fillId="0" borderId="0" xfId="0" applyNumberFormat="1" applyFont="1" applyFill="1" applyBorder="1"/>
    <xf numFmtId="0" fontId="7" fillId="0" borderId="0" xfId="0" applyFont="1" applyFill="1" applyBorder="1"/>
    <xf numFmtId="2" fontId="5" fillId="0" borderId="0" xfId="0" applyNumberFormat="1" applyFont="1" applyFill="1" applyBorder="1"/>
    <xf numFmtId="164" fontId="5" fillId="0" borderId="0" xfId="0" applyNumberFormat="1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10" fillId="0" borderId="0" xfId="0" applyFont="1" applyFill="1" applyBorder="1"/>
    <xf numFmtId="2" fontId="5" fillId="0" borderId="0" xfId="0" applyNumberFormat="1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/>
    </xf>
    <xf numFmtId="2" fontId="5" fillId="0" borderId="1" xfId="0" applyNumberFormat="1" applyFont="1" applyFill="1" applyBorder="1"/>
    <xf numFmtId="49" fontId="6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left"/>
    </xf>
    <xf numFmtId="0" fontId="5" fillId="0" borderId="1" xfId="0" applyFont="1" applyFill="1" applyBorder="1"/>
    <xf numFmtId="0" fontId="7" fillId="0" borderId="0" xfId="0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164" fontId="5" fillId="0" borderId="1" xfId="0" applyNumberFormat="1" applyFont="1" applyFill="1" applyBorder="1"/>
    <xf numFmtId="164" fontId="12" fillId="0" borderId="1" xfId="0" applyNumberFormat="1" applyFont="1" applyFill="1" applyBorder="1"/>
    <xf numFmtId="2" fontId="13" fillId="0" borderId="1" xfId="0" applyNumberFormat="1" applyFont="1" applyFill="1" applyBorder="1"/>
    <xf numFmtId="164" fontId="13" fillId="0" borderId="1" xfId="0" applyNumberFormat="1" applyFont="1" applyFill="1" applyBorder="1"/>
    <xf numFmtId="164" fontId="14" fillId="0" borderId="1" xfId="0" applyNumberFormat="1" applyFont="1" applyFill="1" applyBorder="1"/>
    <xf numFmtId="49" fontId="6" fillId="2" borderId="1" xfId="0" applyNumberFormat="1" applyFont="1" applyFill="1" applyBorder="1"/>
    <xf numFmtId="0" fontId="5" fillId="2" borderId="1" xfId="0" applyFont="1" applyFill="1" applyBorder="1"/>
    <xf numFmtId="0" fontId="5" fillId="2" borderId="0" xfId="0" applyFont="1" applyFill="1" applyBorder="1"/>
    <xf numFmtId="49" fontId="16" fillId="0" borderId="1" xfId="0" applyNumberFormat="1" applyFont="1" applyFill="1" applyBorder="1" applyAlignment="1">
      <alignment horizontal="left"/>
    </xf>
    <xf numFmtId="2" fontId="17" fillId="0" borderId="1" xfId="0" applyNumberFormat="1" applyFont="1" applyFill="1" applyBorder="1"/>
    <xf numFmtId="0" fontId="17" fillId="0" borderId="0" xfId="0" applyFont="1" applyFill="1" applyBorder="1"/>
    <xf numFmtId="0" fontId="17" fillId="0" borderId="1" xfId="0" applyFont="1" applyFill="1" applyBorder="1"/>
    <xf numFmtId="2" fontId="5" fillId="2" borderId="1" xfId="0" applyNumberFormat="1" applyFont="1" applyFill="1" applyBorder="1"/>
    <xf numFmtId="0" fontId="5" fillId="0" borderId="0" xfId="0" applyFont="1" applyFill="1" applyBorder="1" applyAlignment="1">
      <alignment horizontal="center"/>
    </xf>
    <xf numFmtId="2" fontId="5" fillId="3" borderId="1" xfId="0" applyNumberFormat="1" applyFont="1" applyFill="1" applyBorder="1"/>
    <xf numFmtId="49" fontId="6" fillId="3" borderId="1" xfId="0" applyNumberFormat="1" applyFont="1" applyFill="1" applyBorder="1"/>
    <xf numFmtId="0" fontId="5" fillId="3" borderId="0" xfId="0" applyFont="1" applyFill="1" applyBorder="1"/>
    <xf numFmtId="0" fontId="5" fillId="3" borderId="1" xfId="0" applyFont="1" applyFill="1" applyBorder="1"/>
    <xf numFmtId="49" fontId="6" fillId="3" borderId="1" xfId="0" applyNumberFormat="1" applyFont="1" applyFill="1" applyBorder="1" applyAlignment="1">
      <alignment horizontal="right"/>
    </xf>
    <xf numFmtId="0" fontId="5" fillId="0" borderId="2" xfId="0" applyFont="1" applyFill="1" applyBorder="1"/>
    <xf numFmtId="2" fontId="19" fillId="0" borderId="1" xfId="0" applyNumberFormat="1" applyFont="1" applyFill="1" applyBorder="1"/>
    <xf numFmtId="0" fontId="19" fillId="0" borderId="0" xfId="0" applyFont="1" applyFill="1" applyBorder="1"/>
    <xf numFmtId="49" fontId="20" fillId="0" borderId="1" xfId="0" applyNumberFormat="1" applyFont="1" applyFill="1" applyBorder="1" applyAlignment="1">
      <alignment horizontal="left"/>
    </xf>
    <xf numFmtId="2" fontId="0" fillId="0" borderId="1" xfId="0" applyNumberFormat="1" applyFont="1" applyFill="1" applyBorder="1"/>
    <xf numFmtId="49" fontId="3" fillId="0" borderId="1" xfId="0" applyNumberFormat="1" applyFont="1" applyFill="1" applyBorder="1"/>
    <xf numFmtId="0" fontId="0" fillId="0" borderId="0" xfId="0" applyFont="1" applyFill="1" applyBorder="1"/>
    <xf numFmtId="2" fontId="1" fillId="3" borderId="1" xfId="0" applyNumberFormat="1" applyFont="1" applyFill="1" applyBorder="1"/>
    <xf numFmtId="49" fontId="2" fillId="3" borderId="1" xfId="0" applyNumberFormat="1" applyFont="1" applyFill="1" applyBorder="1"/>
    <xf numFmtId="0" fontId="1" fillId="3" borderId="0" xfId="0" applyFont="1" applyFill="1" applyBorder="1"/>
    <xf numFmtId="0" fontId="5" fillId="0" borderId="4" xfId="0" applyFont="1" applyFill="1" applyBorder="1"/>
    <xf numFmtId="0" fontId="19" fillId="0" borderId="1" xfId="0" applyFont="1" applyFill="1" applyBorder="1"/>
    <xf numFmtId="165" fontId="5" fillId="0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/>
    <xf numFmtId="49" fontId="21" fillId="0" borderId="1" xfId="0" applyNumberFormat="1" applyFont="1" applyFill="1" applyBorder="1"/>
    <xf numFmtId="49" fontId="21" fillId="0" borderId="1" xfId="0" applyNumberFormat="1" applyFont="1" applyFill="1" applyBorder="1" applyAlignment="1">
      <alignment horizontal="left"/>
    </xf>
    <xf numFmtId="2" fontId="8" fillId="2" borderId="1" xfId="0" applyNumberFormat="1" applyFont="1" applyFill="1" applyBorder="1"/>
    <xf numFmtId="49" fontId="21" fillId="2" borderId="1" xfId="0" applyNumberFormat="1" applyFont="1" applyFill="1" applyBorder="1"/>
    <xf numFmtId="0" fontId="8" fillId="2" borderId="0" xfId="0" applyFont="1" applyFill="1" applyBorder="1"/>
    <xf numFmtId="2" fontId="24" fillId="0" borderId="1" xfId="0" applyNumberFormat="1" applyFont="1" applyFill="1" applyBorder="1"/>
    <xf numFmtId="2" fontId="25" fillId="0" borderId="1" xfId="0" applyNumberFormat="1" applyFont="1" applyFill="1" applyBorder="1"/>
    <xf numFmtId="49" fontId="26" fillId="0" borderId="1" xfId="0" applyNumberFormat="1" applyFont="1" applyFill="1" applyBorder="1" applyAlignment="1">
      <alignment horizontal="left"/>
    </xf>
    <xf numFmtId="0" fontId="25" fillId="0" borderId="1" xfId="0" applyFont="1" applyFill="1" applyBorder="1"/>
    <xf numFmtId="0" fontId="25" fillId="0" borderId="0" xfId="0" applyFont="1" applyFill="1" applyBorder="1"/>
    <xf numFmtId="0" fontId="27" fillId="0" borderId="1" xfId="0" applyFont="1" applyFill="1" applyBorder="1"/>
    <xf numFmtId="0" fontId="27" fillId="2" borderId="1" xfId="0" applyFont="1" applyFill="1" applyBorder="1"/>
    <xf numFmtId="0" fontId="27" fillId="0" borderId="0" xfId="0" applyFont="1" applyFill="1" applyBorder="1"/>
    <xf numFmtId="0" fontId="27" fillId="0" borderId="4" xfId="0" applyFont="1" applyFill="1" applyBorder="1"/>
    <xf numFmtId="0" fontId="0" fillId="0" borderId="1" xfId="0" applyFont="1" applyFill="1" applyBorder="1"/>
    <xf numFmtId="2" fontId="1" fillId="0" borderId="1" xfId="0" applyNumberFormat="1" applyFont="1" applyFill="1" applyBorder="1"/>
    <xf numFmtId="2" fontId="0" fillId="3" borderId="1" xfId="0" applyNumberFormat="1" applyFont="1" applyFill="1" applyBorder="1"/>
    <xf numFmtId="2" fontId="1" fillId="2" borderId="1" xfId="0" applyNumberFormat="1" applyFont="1" applyFill="1" applyBorder="1"/>
    <xf numFmtId="0" fontId="0" fillId="2" borderId="1" xfId="0" applyFont="1" applyFill="1" applyBorder="1"/>
    <xf numFmtId="0" fontId="5" fillId="0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2" borderId="2" xfId="0" applyFont="1" applyFill="1" applyBorder="1"/>
    <xf numFmtId="0" fontId="15" fillId="0" borderId="2" xfId="0" applyFont="1" applyFill="1" applyBorder="1" applyAlignment="1">
      <alignment horizontal="left"/>
    </xf>
    <xf numFmtId="0" fontId="11" fillId="0" borderId="2" xfId="0" applyFont="1" applyFill="1" applyBorder="1"/>
    <xf numFmtId="0" fontId="18" fillId="0" borderId="2" xfId="0" applyFont="1" applyFill="1" applyBorder="1" applyAlignment="1">
      <alignment horizontal="left"/>
    </xf>
    <xf numFmtId="0" fontId="23" fillId="0" borderId="2" xfId="0" applyFont="1" applyFill="1" applyBorder="1" applyAlignment="1">
      <alignment horizontal="left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/>
    </xf>
    <xf numFmtId="0" fontId="13" fillId="0" borderId="2" xfId="0" applyFont="1" applyFill="1" applyBorder="1"/>
    <xf numFmtId="0" fontId="7" fillId="0" borderId="2" xfId="0" applyFont="1" applyFill="1" applyBorder="1"/>
    <xf numFmtId="0" fontId="9" fillId="0" borderId="2" xfId="0" applyFont="1" applyFill="1" applyBorder="1"/>
    <xf numFmtId="0" fontId="9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left"/>
    </xf>
    <xf numFmtId="0" fontId="22" fillId="0" borderId="2" xfId="0" applyFont="1" applyFill="1" applyBorder="1"/>
    <xf numFmtId="0" fontId="22" fillId="0" borderId="2" xfId="0" applyFont="1" applyFill="1" applyBorder="1" applyAlignment="1">
      <alignment horizontal="left"/>
    </xf>
    <xf numFmtId="0" fontId="22" fillId="2" borderId="2" xfId="0" applyFont="1" applyFill="1" applyBorder="1"/>
    <xf numFmtId="0" fontId="4" fillId="3" borderId="2" xfId="0" applyFont="1" applyFill="1" applyBorder="1"/>
    <xf numFmtId="49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center"/>
    </xf>
    <xf numFmtId="0" fontId="28" fillId="0" borderId="2" xfId="0" applyFont="1" applyFill="1" applyBorder="1"/>
    <xf numFmtId="2" fontId="29" fillId="0" borderId="1" xfId="0" applyNumberFormat="1" applyFont="1" applyFill="1" applyBorder="1"/>
    <xf numFmtId="49" fontId="30" fillId="0" borderId="1" xfId="0" applyNumberFormat="1" applyFont="1" applyFill="1" applyBorder="1"/>
    <xf numFmtId="0" fontId="29" fillId="0" borderId="0" xfId="0" applyFont="1" applyFill="1" applyBorder="1"/>
    <xf numFmtId="0" fontId="28" fillId="0" borderId="2" xfId="0" applyFont="1" applyFill="1" applyBorder="1" applyAlignment="1">
      <alignment horizontal="left"/>
    </xf>
    <xf numFmtId="49" fontId="30" fillId="0" borderId="1" xfId="0" applyNumberFormat="1" applyFont="1" applyFill="1" applyBorder="1" applyAlignment="1">
      <alignment horizontal="left"/>
    </xf>
    <xf numFmtId="0" fontId="31" fillId="0" borderId="2" xfId="0" applyFont="1" applyFill="1" applyBorder="1"/>
    <xf numFmtId="49" fontId="32" fillId="0" borderId="1" xfId="0" applyNumberFormat="1" applyFont="1" applyFill="1" applyBorder="1"/>
    <xf numFmtId="2" fontId="33" fillId="0" borderId="1" xfId="0" applyNumberFormat="1" applyFont="1" applyFill="1" applyBorder="1"/>
    <xf numFmtId="0" fontId="33" fillId="0" borderId="0" xfId="0" applyFont="1" applyFill="1" applyBorder="1"/>
    <xf numFmtId="2" fontId="27" fillId="0" borderId="1" xfId="0" applyNumberFormat="1" applyFont="1" applyFill="1" applyBorder="1"/>
    <xf numFmtId="0" fontId="5" fillId="2" borderId="2" xfId="0" applyFont="1" applyFill="1" applyBorder="1"/>
    <xf numFmtId="0" fontId="17" fillId="0" borderId="2" xfId="0" applyFont="1" applyFill="1" applyBorder="1"/>
    <xf numFmtId="2" fontId="29" fillId="0" borderId="2" xfId="0" applyNumberFormat="1" applyFont="1" applyFill="1" applyBorder="1"/>
    <xf numFmtId="0" fontId="19" fillId="0" borderId="2" xfId="0" applyFont="1" applyFill="1" applyBorder="1"/>
    <xf numFmtId="0" fontId="25" fillId="0" borderId="2" xfId="0" applyFont="1" applyFill="1" applyBorder="1"/>
    <xf numFmtId="2" fontId="25" fillId="0" borderId="2" xfId="0" applyNumberFormat="1" applyFont="1" applyFill="1" applyBorder="1"/>
    <xf numFmtId="2" fontId="5" fillId="0" borderId="2" xfId="0" applyNumberFormat="1" applyFont="1" applyFill="1" applyBorder="1"/>
    <xf numFmtId="2" fontId="5" fillId="2" borderId="2" xfId="0" applyNumberFormat="1" applyFont="1" applyFill="1" applyBorder="1"/>
    <xf numFmtId="2" fontId="0" fillId="3" borderId="2" xfId="0" applyNumberFormat="1" applyFont="1" applyFill="1" applyBorder="1"/>
    <xf numFmtId="2" fontId="0" fillId="0" borderId="2" xfId="0" applyNumberFormat="1" applyFont="1" applyFill="1" applyBorder="1"/>
    <xf numFmtId="2" fontId="1" fillId="0" borderId="2" xfId="0" applyNumberFormat="1" applyFont="1" applyFill="1" applyBorder="1"/>
    <xf numFmtId="2" fontId="24" fillId="0" borderId="2" xfId="0" applyNumberFormat="1" applyFont="1" applyFill="1" applyBorder="1"/>
    <xf numFmtId="0" fontId="0" fillId="0" borderId="2" xfId="0" applyFont="1" applyFill="1" applyBorder="1"/>
    <xf numFmtId="2" fontId="1" fillId="2" borderId="2" xfId="0" applyNumberFormat="1" applyFont="1" applyFill="1" applyBorder="1"/>
    <xf numFmtId="2" fontId="34" fillId="0" borderId="1" xfId="0" applyNumberFormat="1" applyFont="1" applyFill="1" applyBorder="1"/>
    <xf numFmtId="2" fontId="34" fillId="2" borderId="1" xfId="0" applyNumberFormat="1" applyFont="1" applyFill="1" applyBorder="1"/>
    <xf numFmtId="1" fontId="1" fillId="3" borderId="1" xfId="0" applyNumberFormat="1" applyFont="1" applyFill="1" applyBorder="1"/>
    <xf numFmtId="1" fontId="1" fillId="3" borderId="2" xfId="0" applyNumberFormat="1" applyFont="1" applyFill="1" applyBorder="1"/>
    <xf numFmtId="0" fontId="35" fillId="0" borderId="2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/>
    <xf numFmtId="0" fontId="1" fillId="3" borderId="1" xfId="0" applyFont="1" applyFill="1" applyBorder="1" applyAlignment="1">
      <alignment wrapText="1"/>
    </xf>
    <xf numFmtId="0" fontId="35" fillId="0" borderId="2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0" fontId="29" fillId="3" borderId="1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8" xfId="0" applyFont="1" applyFill="1" applyBorder="1"/>
    <xf numFmtId="0" fontId="36" fillId="4" borderId="5" xfId="0" applyFont="1" applyFill="1" applyBorder="1" applyAlignment="1">
      <alignment horizontal="right"/>
    </xf>
    <xf numFmtId="0" fontId="8" fillId="4" borderId="1" xfId="0" applyFont="1" applyFill="1" applyBorder="1"/>
    <xf numFmtId="49" fontId="21" fillId="4" borderId="1" xfId="0" applyNumberFormat="1" applyFont="1" applyFill="1" applyBorder="1" applyAlignment="1">
      <alignment horizontal="right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/>
    <xf numFmtId="0" fontId="29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42"/>
  <sheetViews>
    <sheetView tabSelected="1" workbookViewId="0">
      <pane xSplit="3" ySplit="8" topLeftCell="AZ9" activePane="bottomRight" state="frozen"/>
      <selection pane="topRight" activeCell="D1" sqref="D1"/>
      <selection pane="bottomLeft" activeCell="A9" sqref="A9"/>
      <selection pane="bottomRight" activeCell="BK32" sqref="BK32"/>
    </sheetView>
  </sheetViews>
  <sheetFormatPr defaultRowHeight="15" x14ac:dyDescent="0.2"/>
  <cols>
    <col min="1" max="1" width="31" style="1" customWidth="1"/>
    <col min="2" max="2" width="26.140625" style="1" customWidth="1"/>
    <col min="3" max="3" width="12.85546875" style="2" bestFit="1" customWidth="1"/>
    <col min="4" max="5" width="10" style="1" customWidth="1"/>
    <col min="6" max="6" width="9.85546875" style="1" customWidth="1"/>
    <col min="7" max="7" width="9.7109375" style="1" customWidth="1"/>
    <col min="8" max="8" width="10.140625" style="1" customWidth="1"/>
    <col min="9" max="9" width="10.7109375" style="1" customWidth="1"/>
    <col min="10" max="10" width="10.5703125" style="1" customWidth="1"/>
    <col min="11" max="11" width="10" style="1" customWidth="1"/>
    <col min="12" max="12" width="11" style="1" customWidth="1"/>
    <col min="13" max="13" width="10.5703125" style="1" customWidth="1"/>
    <col min="14" max="14" width="14.42578125" style="1" hidden="1" customWidth="1"/>
    <col min="15" max="15" width="14.5703125" style="1" hidden="1" customWidth="1"/>
    <col min="16" max="16" width="11.7109375" style="1" customWidth="1"/>
    <col min="17" max="17" width="14.5703125" style="1" hidden="1" customWidth="1"/>
    <col min="18" max="18" width="11.7109375" style="1" hidden="1" customWidth="1"/>
    <col min="19" max="19" width="10.140625" style="1" customWidth="1"/>
    <col min="20" max="20" width="10.7109375" style="1" hidden="1" customWidth="1"/>
    <col min="21" max="21" width="9.140625" style="1" hidden="1" customWidth="1"/>
    <col min="22" max="22" width="11.140625" style="1" customWidth="1"/>
    <col min="23" max="24" width="10.7109375" style="1" hidden="1" customWidth="1"/>
    <col min="25" max="27" width="10.7109375" style="1" bestFit="1" customWidth="1"/>
    <col min="28" max="28" width="11" style="15" bestFit="1" customWidth="1"/>
    <col min="29" max="29" width="10.7109375" style="1" bestFit="1" customWidth="1"/>
    <col min="30" max="30" width="13.7109375" style="1" bestFit="1" customWidth="1"/>
    <col min="31" max="31" width="10.7109375" style="1" bestFit="1" customWidth="1"/>
    <col min="32" max="32" width="10.7109375" style="15" bestFit="1" customWidth="1"/>
    <col min="33" max="33" width="13.7109375" style="1" bestFit="1" customWidth="1"/>
    <col min="34" max="34" width="10.7109375" style="1" bestFit="1" customWidth="1"/>
    <col min="35" max="35" width="10.7109375" style="1" customWidth="1"/>
    <col min="36" max="37" width="10.7109375" style="1" bestFit="1" customWidth="1"/>
    <col min="38" max="38" width="10.7109375" style="1" customWidth="1"/>
    <col min="39" max="39" width="10.7109375" style="1" bestFit="1" customWidth="1"/>
    <col min="40" max="41" width="9.140625" style="1"/>
    <col min="42" max="42" width="10.7109375" style="15" bestFit="1" customWidth="1"/>
    <col min="43" max="44" width="9.140625" style="1"/>
    <col min="45" max="45" width="10.7109375" style="1" bestFit="1" customWidth="1"/>
    <col min="46" max="46" width="11" style="65" bestFit="1" customWidth="1"/>
    <col min="47" max="47" width="11" style="63" hidden="1" customWidth="1"/>
    <col min="48" max="48" width="11" style="65" customWidth="1"/>
    <col min="49" max="49" width="12.5703125" style="1" bestFit="1" customWidth="1"/>
    <col min="50" max="50" width="12.5703125" style="15" bestFit="1" customWidth="1"/>
    <col min="51" max="51" width="12.5703125" style="15" customWidth="1"/>
    <col min="52" max="52" width="12.5703125" style="15" bestFit="1" customWidth="1"/>
    <col min="53" max="53" width="10.7109375" style="1" bestFit="1" customWidth="1"/>
    <col min="54" max="54" width="10.7109375" style="1" customWidth="1"/>
    <col min="55" max="56" width="10.7109375" style="1" bestFit="1" customWidth="1"/>
    <col min="57" max="57" width="10.7109375" style="1" customWidth="1"/>
    <col min="58" max="59" width="10.7109375" style="1" bestFit="1" customWidth="1"/>
    <col min="60" max="60" width="10.7109375" style="1" customWidth="1"/>
    <col min="61" max="61" width="10.7109375" style="1" bestFit="1" customWidth="1"/>
    <col min="62" max="63" width="13.140625" style="1" customWidth="1"/>
    <col min="64" max="64" width="11.85546875" style="1" customWidth="1"/>
    <col min="65" max="65" width="12.7109375" style="1" customWidth="1"/>
    <col min="66" max="66" width="12.85546875" style="1" customWidth="1"/>
    <col min="67" max="67" width="11.85546875" style="1" customWidth="1"/>
    <col min="68" max="16384" width="9.140625" style="1"/>
  </cols>
  <sheetData>
    <row r="1" spans="1:67" ht="15.75" x14ac:dyDescent="0.25">
      <c r="A1" s="134" t="s">
        <v>179</v>
      </c>
      <c r="B1" s="134"/>
      <c r="C1" s="135"/>
      <c r="D1" s="136" t="s">
        <v>143</v>
      </c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72"/>
      <c r="AC1" s="72"/>
      <c r="AD1" s="51"/>
      <c r="AE1" s="51"/>
      <c r="AF1" s="51" t="s">
        <v>145</v>
      </c>
      <c r="AG1" s="51" t="s">
        <v>144</v>
      </c>
      <c r="AH1" s="51"/>
      <c r="AI1" s="51"/>
      <c r="AJ1" s="51"/>
      <c r="AK1" s="15"/>
      <c r="AL1" s="15"/>
      <c r="AM1" s="15"/>
      <c r="AN1" s="15"/>
      <c r="AO1" s="15"/>
      <c r="AQ1" s="15"/>
      <c r="AR1" s="15"/>
      <c r="AS1" s="15"/>
      <c r="AT1" s="63"/>
      <c r="AV1" s="63"/>
      <c r="AW1" s="15"/>
      <c r="BB1" s="15"/>
      <c r="BC1" s="15"/>
      <c r="BD1" s="15"/>
      <c r="BE1" s="15"/>
      <c r="BF1" s="38"/>
      <c r="BG1" s="15"/>
      <c r="BH1" s="15"/>
      <c r="BI1" s="15"/>
    </row>
    <row r="2" spans="1:67" s="35" customFormat="1" ht="36.75" customHeight="1" x14ac:dyDescent="0.3">
      <c r="A2" s="73"/>
      <c r="B2" s="36"/>
      <c r="C2" s="37" t="s">
        <v>109</v>
      </c>
      <c r="D2" s="126" t="s">
        <v>22</v>
      </c>
      <c r="E2" s="126" t="s">
        <v>21</v>
      </c>
      <c r="F2" s="126" t="s">
        <v>20</v>
      </c>
      <c r="G2" s="126" t="s">
        <v>19</v>
      </c>
      <c r="H2" s="126" t="s">
        <v>18</v>
      </c>
      <c r="I2" s="126" t="s">
        <v>17</v>
      </c>
      <c r="J2" s="126" t="s">
        <v>0</v>
      </c>
      <c r="K2" s="126" t="s">
        <v>1</v>
      </c>
      <c r="L2" s="126" t="s">
        <v>2</v>
      </c>
      <c r="M2" s="126" t="s">
        <v>3</v>
      </c>
      <c r="N2" s="126" t="s">
        <v>55</v>
      </c>
      <c r="O2" s="126" t="s">
        <v>54</v>
      </c>
      <c r="P2" s="126" t="s">
        <v>4</v>
      </c>
      <c r="Q2" s="126" t="s">
        <v>108</v>
      </c>
      <c r="R2" s="126" t="s">
        <v>51</v>
      </c>
      <c r="S2" s="126" t="s">
        <v>107</v>
      </c>
      <c r="T2" s="126" t="s">
        <v>5</v>
      </c>
      <c r="U2" s="126" t="s">
        <v>6</v>
      </c>
      <c r="V2" s="126" t="s">
        <v>7</v>
      </c>
      <c r="W2" s="126" t="s">
        <v>8</v>
      </c>
      <c r="X2" s="126" t="s">
        <v>9</v>
      </c>
      <c r="Y2" s="126" t="s">
        <v>10</v>
      </c>
      <c r="Z2" s="126" t="s">
        <v>11</v>
      </c>
      <c r="AA2" s="126" t="s">
        <v>12</v>
      </c>
      <c r="AB2" s="126" t="s">
        <v>110</v>
      </c>
      <c r="AC2" s="126" t="s">
        <v>13</v>
      </c>
      <c r="AD2" s="126" t="s">
        <v>111</v>
      </c>
      <c r="AE2" s="126" t="s">
        <v>140</v>
      </c>
      <c r="AF2" s="126" t="s">
        <v>112</v>
      </c>
      <c r="AG2" s="126" t="s">
        <v>112</v>
      </c>
      <c r="AH2" s="126" t="s">
        <v>141</v>
      </c>
      <c r="AI2" s="126" t="s">
        <v>146</v>
      </c>
      <c r="AJ2" s="126" t="s">
        <v>142</v>
      </c>
      <c r="AK2" s="126" t="s">
        <v>147</v>
      </c>
      <c r="AL2" s="126" t="s">
        <v>149</v>
      </c>
      <c r="AM2" s="126" t="s">
        <v>148</v>
      </c>
      <c r="AN2" s="126" t="s">
        <v>150</v>
      </c>
      <c r="AO2" s="126" t="s">
        <v>152</v>
      </c>
      <c r="AP2" s="126" t="s">
        <v>151</v>
      </c>
      <c r="AQ2" s="126" t="s">
        <v>153</v>
      </c>
      <c r="AR2" s="126" t="s">
        <v>158</v>
      </c>
      <c r="AS2" s="126" t="s">
        <v>154</v>
      </c>
      <c r="AT2" s="127" t="s">
        <v>159</v>
      </c>
      <c r="AU2" s="128" t="s">
        <v>160</v>
      </c>
      <c r="AV2" s="127" t="s">
        <v>163</v>
      </c>
      <c r="AW2" s="128" t="s">
        <v>161</v>
      </c>
      <c r="AX2" s="126" t="s">
        <v>164</v>
      </c>
      <c r="AY2" s="126" t="s">
        <v>166</v>
      </c>
      <c r="AZ2" s="126" t="s">
        <v>165</v>
      </c>
      <c r="BA2" s="129" t="s">
        <v>167</v>
      </c>
      <c r="BB2" s="126" t="s">
        <v>169</v>
      </c>
      <c r="BC2" s="126" t="s">
        <v>168</v>
      </c>
      <c r="BD2" s="126" t="s">
        <v>170</v>
      </c>
      <c r="BE2" s="126" t="s">
        <v>173</v>
      </c>
      <c r="BF2" s="126" t="s">
        <v>171</v>
      </c>
      <c r="BG2" s="126" t="s">
        <v>174</v>
      </c>
      <c r="BH2" s="127" t="s">
        <v>176</v>
      </c>
      <c r="BI2" s="127" t="s">
        <v>175</v>
      </c>
      <c r="BJ2" s="127" t="s">
        <v>180</v>
      </c>
      <c r="BK2" s="133" t="s">
        <v>181</v>
      </c>
      <c r="BL2" s="130" t="s">
        <v>177</v>
      </c>
      <c r="BM2" s="130" t="s">
        <v>178</v>
      </c>
      <c r="BN2" s="133" t="s">
        <v>182</v>
      </c>
      <c r="BO2" s="133" t="s">
        <v>183</v>
      </c>
    </row>
    <row r="3" spans="1:67" s="26" customFormat="1" ht="20.25" x14ac:dyDescent="0.3">
      <c r="A3" s="74" t="s">
        <v>47</v>
      </c>
      <c r="B3" s="25" t="s">
        <v>113</v>
      </c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64"/>
      <c r="AU3" s="64"/>
      <c r="AV3" s="64"/>
      <c r="AW3" s="25"/>
      <c r="AX3" s="25"/>
      <c r="AY3" s="25"/>
      <c r="AZ3" s="25"/>
      <c r="BA3" s="107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</row>
    <row r="4" spans="1:67" s="29" customFormat="1" ht="20.25" x14ac:dyDescent="0.3">
      <c r="A4" s="75" t="s">
        <v>37</v>
      </c>
      <c r="B4" s="12" t="s">
        <v>114</v>
      </c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30"/>
      <c r="S4" s="30"/>
      <c r="T4" s="30"/>
      <c r="U4" s="30"/>
      <c r="V4" s="30"/>
      <c r="W4" s="30"/>
      <c r="X4" s="30"/>
      <c r="Y4" s="30"/>
      <c r="Z4" s="30"/>
      <c r="AA4" s="30"/>
      <c r="AB4" s="15"/>
      <c r="AC4" s="30"/>
      <c r="AD4" s="30"/>
      <c r="AE4" s="30"/>
      <c r="AF4" s="15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63"/>
      <c r="AU4" s="63"/>
      <c r="AV4" s="63"/>
      <c r="AW4" s="30"/>
      <c r="AX4" s="30"/>
      <c r="AY4" s="30"/>
      <c r="AZ4" s="30"/>
      <c r="BA4" s="108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</row>
    <row r="5" spans="1:67" ht="20.25" x14ac:dyDescent="0.3">
      <c r="A5" s="76" t="s">
        <v>46</v>
      </c>
      <c r="B5" s="12" t="s">
        <v>115</v>
      </c>
      <c r="C5" s="13" t="s">
        <v>106</v>
      </c>
      <c r="D5" s="12">
        <v>0</v>
      </c>
      <c r="E5" s="12">
        <v>0</v>
      </c>
      <c r="F5" s="12">
        <v>575.69069999999999</v>
      </c>
      <c r="G5" s="12">
        <v>615.92999999999995</v>
      </c>
      <c r="H5" s="12">
        <v>672.02</v>
      </c>
      <c r="I5" s="12">
        <v>977.27</v>
      </c>
      <c r="J5" s="12">
        <v>1225.46</v>
      </c>
      <c r="K5" s="12">
        <v>1463.36</v>
      </c>
      <c r="L5" s="12">
        <v>2109.94</v>
      </c>
      <c r="M5" s="12">
        <v>2706.41</v>
      </c>
      <c r="N5" s="12">
        <v>3028.31</v>
      </c>
      <c r="O5" s="12">
        <v>2758.2909</v>
      </c>
      <c r="P5" s="12">
        <v>2950.81</v>
      </c>
      <c r="Q5" s="12">
        <v>3550.07</v>
      </c>
      <c r="R5" s="12">
        <v>3810.09</v>
      </c>
      <c r="S5" s="12">
        <v>3810.09</v>
      </c>
      <c r="T5" s="12">
        <v>5108.99</v>
      </c>
      <c r="U5" s="12">
        <v>5024.8599999999997</v>
      </c>
      <c r="V5" s="12">
        <v>5024.8599999999997</v>
      </c>
      <c r="W5" s="12">
        <v>6239.54</v>
      </c>
      <c r="X5" s="12">
        <v>5895.12</v>
      </c>
      <c r="Y5" s="12">
        <v>5895.15</v>
      </c>
      <c r="Z5" s="12">
        <v>6469.65</v>
      </c>
      <c r="AA5" s="12">
        <v>6143.53</v>
      </c>
      <c r="AB5" s="15">
        <v>6143.53</v>
      </c>
      <c r="AC5" s="12">
        <v>7047.79</v>
      </c>
      <c r="AD5" s="12">
        <v>6880.76</v>
      </c>
      <c r="AE5" s="12">
        <v>6280.02</v>
      </c>
      <c r="AF5" s="15">
        <v>8104.96</v>
      </c>
      <c r="AG5" s="12">
        <v>7583.04</v>
      </c>
      <c r="AH5" s="12">
        <v>6920.3</v>
      </c>
      <c r="AI5" s="12">
        <v>6920.3</v>
      </c>
      <c r="AJ5" s="12">
        <v>9572.1</v>
      </c>
      <c r="AK5" s="15">
        <v>8760.18</v>
      </c>
      <c r="AL5" s="15">
        <v>8760.19</v>
      </c>
      <c r="AM5" s="15">
        <v>9865.91</v>
      </c>
      <c r="AN5" s="15">
        <v>10739.39</v>
      </c>
      <c r="AO5" s="15">
        <v>10739.39</v>
      </c>
      <c r="AP5" s="15">
        <v>10956.48</v>
      </c>
      <c r="AQ5" s="15">
        <v>11334.29</v>
      </c>
      <c r="AR5" s="15">
        <v>11334.29</v>
      </c>
      <c r="AS5" s="15">
        <v>12498.89</v>
      </c>
      <c r="AT5" s="15">
        <v>14552.99</v>
      </c>
      <c r="AU5" s="15">
        <v>15030.28</v>
      </c>
      <c r="AV5" s="12">
        <v>14552.99</v>
      </c>
      <c r="AW5" s="12">
        <v>15148.99</v>
      </c>
      <c r="AX5" s="12">
        <v>12291.37</v>
      </c>
      <c r="AY5" s="12">
        <v>12291.37</v>
      </c>
      <c r="AZ5" s="12">
        <v>14422.06</v>
      </c>
      <c r="BA5" s="38">
        <v>9175.09</v>
      </c>
      <c r="BB5" s="67">
        <v>10711.19</v>
      </c>
      <c r="BC5" s="67">
        <v>11668.98</v>
      </c>
      <c r="BD5" s="67">
        <v>13255.31</v>
      </c>
      <c r="BE5" s="67">
        <v>16172.11</v>
      </c>
      <c r="BF5" s="67">
        <v>15365.63</v>
      </c>
      <c r="BG5" s="15">
        <v>18944.580000000002</v>
      </c>
      <c r="BH5" s="15">
        <v>19192.099999999999</v>
      </c>
      <c r="BI5" s="15">
        <v>19700.849999999999</v>
      </c>
      <c r="BJ5" s="15">
        <v>19501.939999999999</v>
      </c>
      <c r="BK5" s="140">
        <v>20429.54</v>
      </c>
      <c r="BL5" s="15">
        <v>23082.75</v>
      </c>
      <c r="BM5" s="15">
        <v>25082.75</v>
      </c>
      <c r="BN5" s="140">
        <v>21513.61</v>
      </c>
      <c r="BO5" s="140">
        <v>23934.98</v>
      </c>
    </row>
    <row r="6" spans="1:67" ht="27" x14ac:dyDescent="0.3">
      <c r="A6" s="76" t="s">
        <v>45</v>
      </c>
      <c r="B6" s="132" t="s">
        <v>116</v>
      </c>
      <c r="C6" s="13" t="s">
        <v>105</v>
      </c>
      <c r="D6" s="12">
        <v>804.78890000000001</v>
      </c>
      <c r="E6" s="12">
        <v>918.78679999999997</v>
      </c>
      <c r="F6" s="12">
        <v>444.93</v>
      </c>
      <c r="G6" s="12">
        <v>504.74</v>
      </c>
      <c r="H6" s="12">
        <v>487.78</v>
      </c>
      <c r="I6" s="12">
        <v>582.32000000000005</v>
      </c>
      <c r="J6" s="12">
        <v>788.91</v>
      </c>
      <c r="K6" s="12">
        <v>1031.5605</v>
      </c>
      <c r="L6" s="12">
        <v>1281.2594999999999</v>
      </c>
      <c r="M6" s="12">
        <v>1816.51</v>
      </c>
      <c r="N6" s="12">
        <v>1892.49</v>
      </c>
      <c r="O6" s="12">
        <v>1723.5601999999999</v>
      </c>
      <c r="P6" s="12">
        <v>1852.9</v>
      </c>
      <c r="Q6" s="12">
        <v>1996.88</v>
      </c>
      <c r="R6" s="12">
        <v>2122.38</v>
      </c>
      <c r="S6" s="12">
        <v>2122.38</v>
      </c>
      <c r="T6" s="12">
        <v>2271.7600000000002</v>
      </c>
      <c r="U6" s="12">
        <v>2655.35</v>
      </c>
      <c r="V6" s="12">
        <v>2655.35</v>
      </c>
      <c r="W6" s="12">
        <v>3068.93</v>
      </c>
      <c r="X6" s="12">
        <v>2994.48</v>
      </c>
      <c r="Y6" s="12">
        <v>2994.48</v>
      </c>
      <c r="Z6" s="12">
        <v>3500.29</v>
      </c>
      <c r="AA6" s="12">
        <v>3678.03</v>
      </c>
      <c r="AB6" s="15">
        <v>3678.03</v>
      </c>
      <c r="AC6" s="12">
        <v>4362.47</v>
      </c>
      <c r="AD6" s="12">
        <v>4119.3900000000003</v>
      </c>
      <c r="AE6" s="12">
        <v>4135.2</v>
      </c>
      <c r="AF6" s="15">
        <v>5016.84</v>
      </c>
      <c r="AG6" s="12">
        <v>5401.85</v>
      </c>
      <c r="AH6" s="12">
        <v>4941.76</v>
      </c>
      <c r="AI6" s="12">
        <v>4941.76</v>
      </c>
      <c r="AJ6" s="12">
        <v>7066.97</v>
      </c>
      <c r="AK6" s="15">
        <v>6073.29</v>
      </c>
      <c r="AL6" s="15">
        <v>6073.29</v>
      </c>
      <c r="AM6" s="15">
        <v>7645.79</v>
      </c>
      <c r="AN6" s="15">
        <v>7463.91</v>
      </c>
      <c r="AO6" s="15">
        <v>7463.91</v>
      </c>
      <c r="AP6" s="15">
        <v>9578.81</v>
      </c>
      <c r="AQ6" s="15">
        <v>9571.02</v>
      </c>
      <c r="AR6" s="15">
        <v>9571</v>
      </c>
      <c r="AS6" s="15">
        <v>10828.46</v>
      </c>
      <c r="AT6" s="15">
        <v>10717.66</v>
      </c>
      <c r="AU6" s="15">
        <v>12628.3</v>
      </c>
      <c r="AV6" s="12">
        <v>10717.66</v>
      </c>
      <c r="AW6" s="12">
        <v>11580.53</v>
      </c>
      <c r="AX6" s="12">
        <v>9631.1299999999992</v>
      </c>
      <c r="AY6" s="12">
        <v>9631.1299999999992</v>
      </c>
      <c r="AZ6" s="12">
        <v>13409.93</v>
      </c>
      <c r="BA6" s="38">
        <v>9229.9599999999991</v>
      </c>
      <c r="BB6" s="67">
        <v>10978.32</v>
      </c>
      <c r="BC6" s="67">
        <v>11857.88</v>
      </c>
      <c r="BD6" s="67">
        <v>13266.42</v>
      </c>
      <c r="BE6" s="67">
        <v>15877.16</v>
      </c>
      <c r="BF6" s="67">
        <v>14839.96</v>
      </c>
      <c r="BG6" s="15">
        <v>18818.7</v>
      </c>
      <c r="BH6" s="15">
        <v>18730</v>
      </c>
      <c r="BI6" s="15">
        <v>19166.259999999998</v>
      </c>
      <c r="BJ6" s="15">
        <v>22101.13</v>
      </c>
      <c r="BK6" s="15">
        <v>23593.45</v>
      </c>
      <c r="BL6" s="15">
        <v>25434.49</v>
      </c>
      <c r="BM6" s="15">
        <v>27434.49</v>
      </c>
      <c r="BN6" s="15">
        <v>27534.799999999999</v>
      </c>
      <c r="BO6" s="15">
        <v>31936.240000000002</v>
      </c>
    </row>
    <row r="7" spans="1:67" ht="27" x14ac:dyDescent="0.3">
      <c r="A7" s="125" t="s">
        <v>44</v>
      </c>
      <c r="B7" s="132" t="s">
        <v>117</v>
      </c>
      <c r="C7" s="13" t="s">
        <v>104</v>
      </c>
      <c r="D7" s="12">
        <v>0</v>
      </c>
      <c r="E7" s="12">
        <v>0</v>
      </c>
      <c r="F7" s="12">
        <v>16.387599999999999</v>
      </c>
      <c r="G7" s="12">
        <v>20.3858</v>
      </c>
      <c r="H7" s="12">
        <v>22.068100000000001</v>
      </c>
      <c r="I7" s="12">
        <v>20.1127</v>
      </c>
      <c r="J7" s="12">
        <v>1.5573999999999999</v>
      </c>
      <c r="K7" s="12">
        <v>-5.8700000000000002E-2</v>
      </c>
      <c r="L7" s="12">
        <v>-0.2979</v>
      </c>
      <c r="M7" s="12">
        <v>-9.9400000000000002E-2</v>
      </c>
      <c r="N7" s="12">
        <v>-0.48</v>
      </c>
      <c r="O7" s="12">
        <v>-0.43859999999999999</v>
      </c>
      <c r="P7" s="12">
        <v>-6.5100000000000005E-2</v>
      </c>
      <c r="Q7" s="12">
        <v>-0.23</v>
      </c>
      <c r="R7" s="12">
        <v>0</v>
      </c>
      <c r="S7" s="12">
        <v>0.04</v>
      </c>
      <c r="T7" s="12">
        <v>0</v>
      </c>
      <c r="U7" s="12">
        <v>0</v>
      </c>
      <c r="V7" s="12">
        <v>1.8599999999999998E-2</v>
      </c>
      <c r="W7" s="12">
        <v>1E-4</v>
      </c>
      <c r="X7" s="12">
        <v>1E-4</v>
      </c>
      <c r="Y7" s="12">
        <v>6.1100000000000002E-2</v>
      </c>
      <c r="Z7" s="12">
        <v>1E-4</v>
      </c>
      <c r="AA7" s="12">
        <v>0</v>
      </c>
      <c r="AB7" s="15">
        <v>0.18959999999999999</v>
      </c>
      <c r="AC7" s="12">
        <v>0</v>
      </c>
      <c r="AD7" s="12">
        <v>1E-4</v>
      </c>
      <c r="AE7" s="50">
        <v>6.9099999999999995E-2</v>
      </c>
      <c r="AF7" s="15">
        <v>1E-4</v>
      </c>
      <c r="AG7" s="12">
        <v>1E-4</v>
      </c>
      <c r="AH7" s="12">
        <v>0.17</v>
      </c>
      <c r="AI7" s="12">
        <v>0.54520000000000002</v>
      </c>
      <c r="AJ7" s="50">
        <v>1E-3</v>
      </c>
      <c r="AK7" s="15">
        <v>0.2</v>
      </c>
      <c r="AL7" s="15">
        <v>1E-4</v>
      </c>
      <c r="AM7" s="15">
        <v>0</v>
      </c>
      <c r="AN7" s="15">
        <v>1E-3</v>
      </c>
      <c r="AO7" s="15">
        <v>8.8300000000000003E-2</v>
      </c>
      <c r="AP7" s="15">
        <v>1E-3</v>
      </c>
      <c r="AQ7" s="15">
        <v>5.9999999999999995E-4</v>
      </c>
      <c r="AR7" s="15">
        <v>1.5E-3</v>
      </c>
      <c r="AS7" s="15">
        <v>75.790599999999998</v>
      </c>
      <c r="AT7" s="15">
        <v>75.791899999999998</v>
      </c>
      <c r="AU7" s="15">
        <v>4.0000000000000002E-4</v>
      </c>
      <c r="AV7" s="12">
        <v>75.793700000000001</v>
      </c>
      <c r="AW7" s="12">
        <v>4.0000000000000002E-4</v>
      </c>
      <c r="AX7" s="12">
        <v>3.0000000000000001E-3</v>
      </c>
      <c r="AY7" s="12">
        <v>2.3E-3</v>
      </c>
      <c r="AZ7" s="12">
        <v>3.0000000000000001E-3</v>
      </c>
      <c r="BA7" s="38">
        <v>1.379</v>
      </c>
      <c r="BB7" s="67">
        <v>8.6E-3</v>
      </c>
      <c r="BC7" s="67">
        <v>0.01</v>
      </c>
      <c r="BD7" s="67">
        <v>0.11600000000000001</v>
      </c>
      <c r="BE7" s="67">
        <v>0.1158</v>
      </c>
      <c r="BF7" s="67">
        <v>0.01</v>
      </c>
      <c r="BG7" s="15">
        <v>0.08</v>
      </c>
      <c r="BH7" s="42">
        <v>0</v>
      </c>
      <c r="BI7" s="67">
        <v>0</v>
      </c>
      <c r="BJ7" s="67">
        <v>0.46</v>
      </c>
      <c r="BK7" s="67">
        <v>3.8100000000000002E-2</v>
      </c>
      <c r="BL7" s="42">
        <v>0</v>
      </c>
      <c r="BM7" s="42">
        <v>1.2E-2</v>
      </c>
      <c r="BN7" s="15">
        <v>0.02</v>
      </c>
      <c r="BO7" s="15">
        <v>2.5000000000000001E-2</v>
      </c>
    </row>
    <row r="8" spans="1:67" ht="20.25" x14ac:dyDescent="0.3">
      <c r="A8" s="76" t="s">
        <v>43</v>
      </c>
      <c r="B8" s="12" t="s">
        <v>118</v>
      </c>
      <c r="C8" s="13" t="s">
        <v>103</v>
      </c>
      <c r="D8" s="12">
        <v>0</v>
      </c>
      <c r="E8" s="12">
        <v>2.9999999999999997E-4</v>
      </c>
      <c r="F8" s="12">
        <v>2.2599999999999998</v>
      </c>
      <c r="G8" s="12">
        <v>1.08</v>
      </c>
      <c r="H8" s="12">
        <v>1.08</v>
      </c>
      <c r="I8" s="12">
        <v>0.86</v>
      </c>
      <c r="J8" s="12">
        <v>2.69</v>
      </c>
      <c r="K8" s="12">
        <v>2.88</v>
      </c>
      <c r="L8" s="12">
        <v>2.66</v>
      </c>
      <c r="M8" s="12">
        <v>3</v>
      </c>
      <c r="N8" s="12">
        <v>4.08</v>
      </c>
      <c r="O8" s="12">
        <v>3.7225000000000001</v>
      </c>
      <c r="P8" s="12">
        <v>2.75</v>
      </c>
      <c r="Q8" s="12">
        <v>3.57</v>
      </c>
      <c r="R8" s="12">
        <v>8.6199999999999992</v>
      </c>
      <c r="S8" s="12">
        <v>8.6199999999999992</v>
      </c>
      <c r="T8" s="12">
        <v>11.16</v>
      </c>
      <c r="U8" s="12">
        <v>10.3</v>
      </c>
      <c r="V8" s="12">
        <v>10.3</v>
      </c>
      <c r="W8" s="12">
        <v>11.75</v>
      </c>
      <c r="X8" s="12">
        <v>22.77</v>
      </c>
      <c r="Y8" s="12">
        <v>22.76</v>
      </c>
      <c r="Z8" s="12">
        <v>23.16</v>
      </c>
      <c r="AA8" s="12">
        <v>10.37</v>
      </c>
      <c r="AB8" s="15">
        <v>1E-4</v>
      </c>
      <c r="AC8" s="12">
        <v>17.62</v>
      </c>
      <c r="AD8" s="12">
        <v>11.61</v>
      </c>
      <c r="AE8" s="12">
        <v>17.239999999999998</v>
      </c>
      <c r="AF8" s="15">
        <v>1E-3</v>
      </c>
      <c r="AG8" s="12">
        <v>17.59</v>
      </c>
      <c r="AH8" s="12">
        <v>18.690000000000001</v>
      </c>
      <c r="AI8" s="12">
        <v>18.690000000000001</v>
      </c>
      <c r="AJ8" s="12">
        <v>-0.28000000000000003</v>
      </c>
      <c r="AK8" s="15">
        <v>2.2799999999999998</v>
      </c>
      <c r="AL8" s="15">
        <v>2.27</v>
      </c>
      <c r="AM8" s="15">
        <v>-0.3</v>
      </c>
      <c r="AN8" s="15">
        <v>24.59</v>
      </c>
      <c r="AO8" s="15">
        <v>24.59</v>
      </c>
      <c r="AP8" s="15">
        <v>-0.34</v>
      </c>
      <c r="AQ8" s="15">
        <v>-0.36</v>
      </c>
      <c r="AR8" s="15">
        <v>-0.34</v>
      </c>
      <c r="AS8" s="15">
        <v>3.88</v>
      </c>
      <c r="AT8" s="15">
        <v>5.33</v>
      </c>
      <c r="AU8" s="15">
        <v>-0.4</v>
      </c>
      <c r="AV8" s="12">
        <v>5.33</v>
      </c>
      <c r="AW8" s="12">
        <v>-0.4</v>
      </c>
      <c r="AX8" s="12">
        <v>0.55000000000000004</v>
      </c>
      <c r="AY8" s="12">
        <v>0.55000000000000004</v>
      </c>
      <c r="AZ8" s="12">
        <v>-0.47</v>
      </c>
      <c r="BA8" s="38">
        <v>0</v>
      </c>
      <c r="BB8" s="67">
        <v>0</v>
      </c>
      <c r="BC8" s="67">
        <v>-0.51</v>
      </c>
      <c r="BD8" s="67">
        <v>0.87</v>
      </c>
      <c r="BE8" s="67">
        <v>3.37</v>
      </c>
      <c r="BF8" s="67">
        <v>-0.55000000000000004</v>
      </c>
      <c r="BG8" s="15">
        <v>-0.19</v>
      </c>
      <c r="BH8" s="12">
        <v>0</v>
      </c>
      <c r="BI8" s="15">
        <v>-0.51</v>
      </c>
      <c r="BJ8" s="15">
        <v>16.899999999999999</v>
      </c>
      <c r="BK8" s="15">
        <v>0</v>
      </c>
      <c r="BL8" s="15">
        <v>-0.74</v>
      </c>
      <c r="BM8" s="15">
        <v>-0.74</v>
      </c>
      <c r="BN8" s="15">
        <v>10.42</v>
      </c>
      <c r="BO8" s="15">
        <v>0</v>
      </c>
    </row>
    <row r="9" spans="1:67" s="99" customFormat="1" ht="20.25" x14ac:dyDescent="0.3">
      <c r="A9" s="96" t="s">
        <v>33</v>
      </c>
      <c r="B9" s="97" t="s">
        <v>119</v>
      </c>
      <c r="C9" s="98"/>
      <c r="D9" s="97">
        <f t="shared" ref="D9:AE9" si="0">SUM(D5:D8)</f>
        <v>804.78890000000001</v>
      </c>
      <c r="E9" s="97">
        <f t="shared" si="0"/>
        <v>918.78710000000001</v>
      </c>
      <c r="F9" s="97">
        <f t="shared" si="0"/>
        <v>1039.2683</v>
      </c>
      <c r="G9" s="97">
        <f t="shared" si="0"/>
        <v>1142.1358</v>
      </c>
      <c r="H9" s="97">
        <f t="shared" si="0"/>
        <v>1182.9480999999998</v>
      </c>
      <c r="I9" s="97">
        <f t="shared" si="0"/>
        <v>1580.5626999999999</v>
      </c>
      <c r="J9" s="97">
        <f t="shared" si="0"/>
        <v>2018.6173999999999</v>
      </c>
      <c r="K9" s="97">
        <f t="shared" si="0"/>
        <v>2497.7418000000002</v>
      </c>
      <c r="L9" s="97">
        <f t="shared" si="0"/>
        <v>3393.5615999999995</v>
      </c>
      <c r="M9" s="97">
        <f t="shared" si="0"/>
        <v>4525.8206</v>
      </c>
      <c r="N9" s="97">
        <f t="shared" si="0"/>
        <v>4924.4000000000005</v>
      </c>
      <c r="O9" s="97">
        <f t="shared" si="0"/>
        <v>4485.1349999999993</v>
      </c>
      <c r="P9" s="97">
        <f t="shared" si="0"/>
        <v>4806.3949000000002</v>
      </c>
      <c r="Q9" s="97">
        <f t="shared" si="0"/>
        <v>5550.2900000000009</v>
      </c>
      <c r="R9" s="97">
        <f t="shared" si="0"/>
        <v>5941.09</v>
      </c>
      <c r="S9" s="97">
        <f t="shared" si="0"/>
        <v>5941.13</v>
      </c>
      <c r="T9" s="97">
        <f t="shared" si="0"/>
        <v>7391.91</v>
      </c>
      <c r="U9" s="97">
        <f t="shared" si="0"/>
        <v>7690.5099999999993</v>
      </c>
      <c r="V9" s="97">
        <f t="shared" si="0"/>
        <v>7690.5285999999996</v>
      </c>
      <c r="W9" s="97">
        <f t="shared" si="0"/>
        <v>9320.2200999999986</v>
      </c>
      <c r="X9" s="97">
        <f t="shared" si="0"/>
        <v>8912.3701000000001</v>
      </c>
      <c r="Y9" s="97">
        <f t="shared" si="0"/>
        <v>8912.4511000000002</v>
      </c>
      <c r="Z9" s="97">
        <f t="shared" si="0"/>
        <v>9993.1000999999978</v>
      </c>
      <c r="AA9" s="97">
        <f t="shared" si="0"/>
        <v>9831.93</v>
      </c>
      <c r="AB9" s="97">
        <f>SUM(AB5:AB8)</f>
        <v>9821.7496999999985</v>
      </c>
      <c r="AC9" s="97">
        <f t="shared" si="0"/>
        <v>11427.880000000001</v>
      </c>
      <c r="AD9" s="97">
        <f t="shared" si="0"/>
        <v>11011.760100000001</v>
      </c>
      <c r="AE9" s="97">
        <f t="shared" si="0"/>
        <v>10432.529100000002</v>
      </c>
      <c r="AF9" s="97">
        <f t="shared" ref="AF9:AG9" si="1">SUM(AF5:AF8)</f>
        <v>13121.801099999999</v>
      </c>
      <c r="AG9" s="97">
        <f t="shared" si="1"/>
        <v>13002.480099999999</v>
      </c>
      <c r="AH9" s="97">
        <f t="shared" ref="AH9:AO9" si="2">SUM(AH5:AH8)</f>
        <v>11880.920000000002</v>
      </c>
      <c r="AI9" s="97">
        <f t="shared" si="2"/>
        <v>11881.295200000002</v>
      </c>
      <c r="AJ9" s="97">
        <f t="shared" si="2"/>
        <v>16638.791000000001</v>
      </c>
      <c r="AK9" s="97">
        <f t="shared" si="2"/>
        <v>14835.950000000003</v>
      </c>
      <c r="AL9" s="97">
        <f t="shared" si="2"/>
        <v>14835.750099999999</v>
      </c>
      <c r="AM9" s="97">
        <f t="shared" si="2"/>
        <v>17511.400000000001</v>
      </c>
      <c r="AN9" s="97">
        <f t="shared" si="2"/>
        <v>18227.891</v>
      </c>
      <c r="AO9" s="97">
        <f t="shared" si="2"/>
        <v>18227.978299999999</v>
      </c>
      <c r="AP9" s="97">
        <f>SUM(AP5:AP8)</f>
        <v>20534.951000000001</v>
      </c>
      <c r="AQ9" s="97">
        <f t="shared" ref="AQ9:BO9" si="3">SUM(AQ5:AQ8)</f>
        <v>20904.9506</v>
      </c>
      <c r="AR9" s="97">
        <f t="shared" si="3"/>
        <v>20904.951499999999</v>
      </c>
      <c r="AS9" s="97">
        <f t="shared" si="3"/>
        <v>23407.0206</v>
      </c>
      <c r="AT9" s="97">
        <f t="shared" si="3"/>
        <v>25351.771900000003</v>
      </c>
      <c r="AU9" s="97">
        <f t="shared" si="3"/>
        <v>27658.180400000001</v>
      </c>
      <c r="AV9" s="97">
        <f t="shared" si="3"/>
        <v>25351.773700000002</v>
      </c>
      <c r="AW9" s="97">
        <f t="shared" si="3"/>
        <v>26729.1204</v>
      </c>
      <c r="AX9" s="97">
        <f t="shared" si="3"/>
        <v>21923.053</v>
      </c>
      <c r="AY9" s="97">
        <f>SUM(AY5:AY8)</f>
        <v>21923.052299999999</v>
      </c>
      <c r="AZ9" s="97">
        <f t="shared" si="3"/>
        <v>27831.522999999997</v>
      </c>
      <c r="BA9" s="109">
        <f t="shared" si="3"/>
        <v>18406.429</v>
      </c>
      <c r="BB9" s="97">
        <f t="shared" si="3"/>
        <v>21689.518600000003</v>
      </c>
      <c r="BC9" s="97">
        <f t="shared" si="3"/>
        <v>23526.36</v>
      </c>
      <c r="BD9" s="97">
        <f t="shared" si="3"/>
        <v>26522.716</v>
      </c>
      <c r="BE9" s="97">
        <f t="shared" si="3"/>
        <v>32052.755799999999</v>
      </c>
      <c r="BF9" s="97">
        <f t="shared" si="3"/>
        <v>30205.049999999996</v>
      </c>
      <c r="BG9" s="97">
        <f t="shared" si="3"/>
        <v>37763.17</v>
      </c>
      <c r="BH9" s="97">
        <f t="shared" si="3"/>
        <v>37922.1</v>
      </c>
      <c r="BI9" s="97">
        <f t="shared" si="3"/>
        <v>38866.6</v>
      </c>
      <c r="BJ9" s="97">
        <f t="shared" si="3"/>
        <v>41620.43</v>
      </c>
      <c r="BK9" s="97">
        <f t="shared" si="3"/>
        <v>44023.028100000003</v>
      </c>
      <c r="BL9" s="97">
        <f t="shared" si="3"/>
        <v>48516.500000000007</v>
      </c>
      <c r="BM9" s="97">
        <f>SUM(BM5:BM8)</f>
        <v>52516.51200000001</v>
      </c>
      <c r="BN9" s="97">
        <f t="shared" si="3"/>
        <v>49058.85</v>
      </c>
      <c r="BO9" s="97">
        <f t="shared" si="3"/>
        <v>55871.245000000003</v>
      </c>
    </row>
    <row r="10" spans="1:67" s="40" customFormat="1" ht="20.25" x14ac:dyDescent="0.3">
      <c r="A10" s="77" t="s">
        <v>32</v>
      </c>
      <c r="B10" s="39" t="s">
        <v>120</v>
      </c>
      <c r="C10" s="41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49"/>
      <c r="AC10" s="39"/>
      <c r="AD10" s="39"/>
      <c r="AE10" s="39"/>
      <c r="AF10" s="49"/>
      <c r="AG10" s="39"/>
      <c r="AH10" s="39"/>
      <c r="AI10" s="39"/>
      <c r="AJ10" s="39"/>
      <c r="AK10" s="49"/>
      <c r="AL10" s="49"/>
      <c r="AM10" s="49"/>
      <c r="AN10" s="49"/>
      <c r="AO10" s="49"/>
      <c r="AP10" s="49"/>
      <c r="AQ10" s="49"/>
      <c r="AR10" s="49"/>
      <c r="AS10" s="49"/>
      <c r="AT10" s="63"/>
      <c r="AU10" s="63"/>
      <c r="AV10" s="106"/>
      <c r="AW10" s="39"/>
      <c r="AX10" s="39"/>
      <c r="AY10" s="39"/>
      <c r="AZ10" s="39"/>
      <c r="BA10" s="110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</row>
    <row r="11" spans="1:67" s="62" customFormat="1" ht="20.25" x14ac:dyDescent="0.3">
      <c r="A11" s="78" t="s">
        <v>155</v>
      </c>
      <c r="B11" s="61"/>
      <c r="C11" s="60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61"/>
      <c r="AC11" s="59"/>
      <c r="AD11" s="59"/>
      <c r="AE11" s="59"/>
      <c r="AF11" s="61"/>
      <c r="AG11" s="59"/>
      <c r="AH11" s="59"/>
      <c r="AI11" s="59"/>
      <c r="AJ11" s="59"/>
      <c r="AK11" s="61"/>
      <c r="AL11" s="61"/>
      <c r="AM11" s="61"/>
      <c r="AN11" s="61"/>
      <c r="AO11" s="61"/>
      <c r="AP11" s="61"/>
      <c r="AQ11" s="61">
        <v>5109.6899999999996</v>
      </c>
      <c r="AR11" s="59">
        <v>520.04</v>
      </c>
      <c r="AS11" s="61">
        <v>13937.41</v>
      </c>
      <c r="AT11" s="61">
        <v>11152.95</v>
      </c>
      <c r="AU11" s="61">
        <v>14046.29</v>
      </c>
      <c r="AV11" s="59">
        <v>10328.65</v>
      </c>
      <c r="AW11" s="59">
        <v>12107.66</v>
      </c>
      <c r="AX11" s="59">
        <v>10792.87</v>
      </c>
      <c r="AY11" s="59">
        <v>10229.51</v>
      </c>
      <c r="AZ11" s="59">
        <v>14191.21</v>
      </c>
      <c r="BA11" s="111">
        <v>11594.05</v>
      </c>
      <c r="BB11" s="61">
        <v>10602.62</v>
      </c>
      <c r="BC11" s="61">
        <v>12958.78</v>
      </c>
      <c r="BD11" s="61">
        <v>14529.11</v>
      </c>
      <c r="BE11" s="61">
        <v>15261.33</v>
      </c>
      <c r="BF11" s="61">
        <v>16158.6</v>
      </c>
      <c r="BG11" s="61">
        <v>16253.05</v>
      </c>
      <c r="BH11" s="61">
        <v>16169.85</v>
      </c>
      <c r="BI11" s="61">
        <v>19903.169999999998</v>
      </c>
      <c r="BJ11" s="61">
        <v>20337.95</v>
      </c>
      <c r="BK11" s="61">
        <v>20656.36</v>
      </c>
      <c r="BL11" s="61">
        <v>22472.28</v>
      </c>
      <c r="BM11" s="61">
        <v>24003.279999999999</v>
      </c>
      <c r="BN11" s="61">
        <v>22382.39</v>
      </c>
      <c r="BO11" s="61">
        <v>24954.27</v>
      </c>
    </row>
    <row r="12" spans="1:67" s="62" customFormat="1" ht="20.25" x14ac:dyDescent="0.3">
      <c r="A12" s="78" t="s">
        <v>156</v>
      </c>
      <c r="B12" s="61"/>
      <c r="C12" s="60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61"/>
      <c r="AC12" s="59"/>
      <c r="AD12" s="59"/>
      <c r="AE12" s="59"/>
      <c r="AF12" s="61"/>
      <c r="AG12" s="59"/>
      <c r="AH12" s="59"/>
      <c r="AI12" s="59"/>
      <c r="AJ12" s="59"/>
      <c r="AK12" s="61"/>
      <c r="AL12" s="61"/>
      <c r="AM12" s="61"/>
      <c r="AN12" s="61"/>
      <c r="AO12" s="61"/>
      <c r="AP12" s="61"/>
      <c r="AQ12" s="61">
        <v>3736.4902000000002</v>
      </c>
      <c r="AR12" s="59">
        <v>3736.48</v>
      </c>
      <c r="AS12" s="61">
        <v>1153.9502</v>
      </c>
      <c r="AT12" s="61">
        <v>0</v>
      </c>
      <c r="AU12" s="61">
        <v>0</v>
      </c>
      <c r="AV12" s="59">
        <v>824.3</v>
      </c>
      <c r="AW12" s="59">
        <v>0</v>
      </c>
      <c r="AX12" s="59">
        <v>0</v>
      </c>
      <c r="AY12" s="59">
        <v>0</v>
      </c>
      <c r="AZ12" s="59">
        <v>0</v>
      </c>
      <c r="BA12" s="112">
        <v>0</v>
      </c>
      <c r="BB12" s="59">
        <v>0</v>
      </c>
      <c r="BC12" s="59">
        <v>0</v>
      </c>
      <c r="BD12" s="59">
        <v>0</v>
      </c>
      <c r="BE12" s="59">
        <v>0</v>
      </c>
      <c r="BF12" s="59">
        <v>0</v>
      </c>
      <c r="BG12" s="59">
        <v>0</v>
      </c>
      <c r="BH12" s="59">
        <v>0</v>
      </c>
      <c r="BI12" s="59">
        <v>0</v>
      </c>
      <c r="BJ12" s="59">
        <v>0</v>
      </c>
      <c r="BK12" s="59">
        <v>0</v>
      </c>
      <c r="BL12" s="59">
        <v>0</v>
      </c>
      <c r="BM12" s="59">
        <v>0</v>
      </c>
      <c r="BN12" s="61">
        <v>0</v>
      </c>
      <c r="BO12" s="61">
        <v>0</v>
      </c>
    </row>
    <row r="13" spans="1:67" ht="20.25" x14ac:dyDescent="0.3">
      <c r="A13" s="76" t="s">
        <v>42</v>
      </c>
      <c r="B13" s="12" t="s">
        <v>121</v>
      </c>
      <c r="C13" s="13" t="s">
        <v>102</v>
      </c>
      <c r="D13" s="12">
        <v>0</v>
      </c>
      <c r="E13" s="12">
        <v>0</v>
      </c>
      <c r="F13" s="12">
        <v>732.24</v>
      </c>
      <c r="G13" s="12">
        <v>658.15</v>
      </c>
      <c r="H13" s="12">
        <v>708.99</v>
      </c>
      <c r="I13" s="12">
        <v>768.59010000000001</v>
      </c>
      <c r="J13" s="12">
        <v>864.73</v>
      </c>
      <c r="K13" s="12">
        <v>1033.27</v>
      </c>
      <c r="L13" s="12">
        <v>1318.56</v>
      </c>
      <c r="M13" s="12">
        <v>1611.87</v>
      </c>
      <c r="N13" s="12">
        <v>1972.95</v>
      </c>
      <c r="O13" s="12">
        <v>1797.03</v>
      </c>
      <c r="P13" s="12">
        <v>1720.2</v>
      </c>
      <c r="Q13" s="12">
        <v>1750.45</v>
      </c>
      <c r="R13" s="12">
        <v>1295.73</v>
      </c>
      <c r="S13" s="12">
        <v>1295.73</v>
      </c>
      <c r="T13" s="12">
        <v>1979.84</v>
      </c>
      <c r="U13" s="12">
        <v>2247.98</v>
      </c>
      <c r="V13" s="12">
        <v>2247.98</v>
      </c>
      <c r="W13" s="12">
        <v>2614.6799999999998</v>
      </c>
      <c r="X13" s="12">
        <v>2596.79</v>
      </c>
      <c r="Y13" s="12">
        <v>2596.7800000000002</v>
      </c>
      <c r="Z13" s="12">
        <v>3219.55</v>
      </c>
      <c r="AA13" s="12">
        <v>2842.1</v>
      </c>
      <c r="AB13" s="15">
        <v>2842.1046000000001</v>
      </c>
      <c r="AC13" s="12">
        <v>3290.2</v>
      </c>
      <c r="AD13" s="12">
        <v>3183.16</v>
      </c>
      <c r="AE13" s="12">
        <v>3046.73</v>
      </c>
      <c r="AF13" s="15">
        <v>3783.73</v>
      </c>
      <c r="AG13" s="12">
        <v>3508.02</v>
      </c>
      <c r="AH13" s="12">
        <v>3205.02</v>
      </c>
      <c r="AI13" s="12">
        <v>3005.02</v>
      </c>
      <c r="AJ13" s="12">
        <v>4442.9799999999996</v>
      </c>
      <c r="AK13" s="15">
        <v>4463.68</v>
      </c>
      <c r="AL13" s="15">
        <v>4463.68</v>
      </c>
      <c r="AM13" s="15">
        <v>4915.88</v>
      </c>
      <c r="AN13" s="15">
        <v>4619.67</v>
      </c>
      <c r="AO13" s="15">
        <v>4619.67</v>
      </c>
      <c r="AP13" s="15">
        <v>5229.47</v>
      </c>
      <c r="AQ13" s="15">
        <v>2727.82</v>
      </c>
      <c r="AR13" s="15">
        <v>3735.3</v>
      </c>
      <c r="AS13" s="15">
        <v>2459.58</v>
      </c>
      <c r="AT13" s="15">
        <v>2966.33</v>
      </c>
      <c r="AU13" s="15">
        <v>2916.27</v>
      </c>
      <c r="AV13" s="12">
        <v>2966.33</v>
      </c>
      <c r="AW13" s="12">
        <v>3200.51</v>
      </c>
      <c r="AX13" s="12">
        <v>2285.04</v>
      </c>
      <c r="AY13" s="12">
        <v>2285.04</v>
      </c>
      <c r="AZ13" s="12">
        <v>2926.42</v>
      </c>
      <c r="BA13" s="38">
        <v>1723.2</v>
      </c>
      <c r="BB13" s="67">
        <v>1910.39</v>
      </c>
      <c r="BC13" s="67">
        <v>2423.41</v>
      </c>
      <c r="BD13" s="67">
        <v>2918.73</v>
      </c>
      <c r="BE13" s="67">
        <v>3863.52</v>
      </c>
      <c r="BF13" s="67">
        <v>2133.63</v>
      </c>
      <c r="BG13" s="15">
        <v>2299.23</v>
      </c>
      <c r="BH13" s="15">
        <v>2249.4699999999998</v>
      </c>
      <c r="BI13" s="15">
        <v>1952.56</v>
      </c>
      <c r="BJ13" s="15">
        <v>3514.86</v>
      </c>
      <c r="BK13" s="15">
        <v>2385.19</v>
      </c>
      <c r="BL13" s="15">
        <v>1499.89</v>
      </c>
      <c r="BM13" s="15">
        <v>1799.89</v>
      </c>
      <c r="BN13" s="15">
        <v>5411.46</v>
      </c>
      <c r="BO13" s="15">
        <v>3945.35</v>
      </c>
    </row>
    <row r="14" spans="1:67" ht="20.25" x14ac:dyDescent="0.3">
      <c r="A14" s="76" t="s">
        <v>64</v>
      </c>
      <c r="B14" s="12" t="s">
        <v>122</v>
      </c>
      <c r="C14" s="13" t="s">
        <v>101</v>
      </c>
      <c r="D14" s="12">
        <v>0</v>
      </c>
      <c r="E14" s="12">
        <v>0</v>
      </c>
      <c r="F14" s="12">
        <v>1027.2</v>
      </c>
      <c r="G14" s="12">
        <v>1023.79</v>
      </c>
      <c r="H14" s="12">
        <v>1090.32</v>
      </c>
      <c r="I14" s="12">
        <v>1123.58</v>
      </c>
      <c r="J14" s="12">
        <v>1197.71</v>
      </c>
      <c r="K14" s="12">
        <v>1378.9</v>
      </c>
      <c r="L14" s="12">
        <v>1400.14</v>
      </c>
      <c r="M14" s="12">
        <v>1538.74</v>
      </c>
      <c r="N14" s="12">
        <v>1938.39</v>
      </c>
      <c r="O14" s="12">
        <v>1765.87</v>
      </c>
      <c r="P14" s="12">
        <v>1500.18</v>
      </c>
      <c r="Q14" s="12">
        <v>1145.6199999999999</v>
      </c>
      <c r="R14" s="12">
        <v>1043.73</v>
      </c>
      <c r="S14" s="12">
        <v>1043.73</v>
      </c>
      <c r="T14" s="12">
        <v>1612.52</v>
      </c>
      <c r="U14" s="12">
        <v>1635.33</v>
      </c>
      <c r="V14" s="12">
        <v>1635.33</v>
      </c>
      <c r="W14" s="12">
        <v>1994.19</v>
      </c>
      <c r="X14" s="12">
        <v>1680.36</v>
      </c>
      <c r="Y14" s="12">
        <v>1680.36</v>
      </c>
      <c r="Z14" s="12">
        <v>2204.67</v>
      </c>
      <c r="AA14" s="12">
        <v>1931.5</v>
      </c>
      <c r="AB14" s="15">
        <v>1931.5</v>
      </c>
      <c r="AC14" s="12">
        <v>2316.56</v>
      </c>
      <c r="AD14" s="12">
        <v>2163.2800000000002</v>
      </c>
      <c r="AE14" s="12">
        <v>2151.83</v>
      </c>
      <c r="AF14" s="15">
        <v>2664.05</v>
      </c>
      <c r="AG14" s="12">
        <v>2265.19</v>
      </c>
      <c r="AH14" s="12">
        <v>1809.76</v>
      </c>
      <c r="AI14" s="12">
        <v>1809.76</v>
      </c>
      <c r="AJ14" s="12">
        <v>2889.55</v>
      </c>
      <c r="AK14" s="15">
        <v>3730.29</v>
      </c>
      <c r="AL14" s="15">
        <v>3730.29</v>
      </c>
      <c r="AM14" s="15">
        <v>3927.66</v>
      </c>
      <c r="AN14" s="15">
        <v>5275.26</v>
      </c>
      <c r="AO14" s="15">
        <v>5275.26</v>
      </c>
      <c r="AP14" s="15">
        <v>5466.28</v>
      </c>
      <c r="AQ14" s="15">
        <v>2825.56</v>
      </c>
      <c r="AR14" s="15">
        <v>3904.5</v>
      </c>
      <c r="AS14" s="15">
        <v>2195.91</v>
      </c>
      <c r="AT14" s="15">
        <v>1971.3</v>
      </c>
      <c r="AU14" s="15">
        <v>1790.34</v>
      </c>
      <c r="AV14" s="12">
        <v>1971.3</v>
      </c>
      <c r="AW14" s="12">
        <v>2424.5700000000002</v>
      </c>
      <c r="AX14" s="12">
        <v>1048.95</v>
      </c>
      <c r="AY14" s="12">
        <v>1588.71</v>
      </c>
      <c r="AZ14" s="12">
        <v>1912.02</v>
      </c>
      <c r="BA14" s="38">
        <v>987.51</v>
      </c>
      <c r="BB14" s="67">
        <v>1198.76</v>
      </c>
      <c r="BC14" s="67">
        <v>1173.56</v>
      </c>
      <c r="BD14" s="67">
        <v>880.75</v>
      </c>
      <c r="BE14" s="67">
        <v>2097.63</v>
      </c>
      <c r="BF14" s="67">
        <v>664.61</v>
      </c>
      <c r="BG14" s="15">
        <v>872.58</v>
      </c>
      <c r="BH14" s="15">
        <v>705.74</v>
      </c>
      <c r="BI14" s="15">
        <v>817.79</v>
      </c>
      <c r="BJ14" s="15">
        <v>961.58</v>
      </c>
      <c r="BK14" s="15">
        <v>902.6</v>
      </c>
      <c r="BL14" s="15">
        <v>896.85</v>
      </c>
      <c r="BM14" s="15">
        <v>1148.8499999999999</v>
      </c>
      <c r="BN14" s="15">
        <v>557.82000000000005</v>
      </c>
      <c r="BO14" s="15">
        <v>819.64</v>
      </c>
    </row>
    <row r="15" spans="1:67" ht="20.25" x14ac:dyDescent="0.3">
      <c r="A15" s="76" t="s">
        <v>40</v>
      </c>
      <c r="B15" s="12" t="s">
        <v>123</v>
      </c>
      <c r="C15" s="13" t="s">
        <v>100</v>
      </c>
      <c r="D15" s="12">
        <v>2.0000000000000001E-4</v>
      </c>
      <c r="E15" s="12">
        <v>2.0000000000000001E-4</v>
      </c>
      <c r="F15" s="12">
        <v>35.981099999999998</v>
      </c>
      <c r="G15" s="12">
        <v>58.883699999999997</v>
      </c>
      <c r="H15" s="12">
        <v>81.796300000000002</v>
      </c>
      <c r="I15" s="12">
        <v>136.08340000000001</v>
      </c>
      <c r="J15" s="12">
        <v>228.70820000000001</v>
      </c>
      <c r="K15" s="12">
        <v>390.85649999999998</v>
      </c>
      <c r="L15" s="12">
        <v>648.59</v>
      </c>
      <c r="M15" s="12">
        <v>851.54</v>
      </c>
      <c r="N15" s="12">
        <v>1042.94</v>
      </c>
      <c r="O15" s="12">
        <v>950.12339999999995</v>
      </c>
      <c r="P15" s="12">
        <v>972.21</v>
      </c>
      <c r="Q15" s="12">
        <v>1171.72</v>
      </c>
      <c r="R15" s="12">
        <v>977.59</v>
      </c>
      <c r="S15" s="12">
        <v>977.59</v>
      </c>
      <c r="T15" s="12">
        <v>1267.95</v>
      </c>
      <c r="U15" s="12">
        <v>1281.81</v>
      </c>
      <c r="V15" s="12">
        <v>1281.8105</v>
      </c>
      <c r="W15" s="12">
        <v>1514.53</v>
      </c>
      <c r="X15" s="12">
        <v>1787.52</v>
      </c>
      <c r="Y15" s="12">
        <v>1787.5235</v>
      </c>
      <c r="Z15" s="12">
        <v>2289.54</v>
      </c>
      <c r="AA15" s="12">
        <v>2497.3200000000002</v>
      </c>
      <c r="AB15" s="15">
        <v>2497.3308000000002</v>
      </c>
      <c r="AC15" s="12">
        <v>3326.27</v>
      </c>
      <c r="AD15" s="12">
        <v>2797</v>
      </c>
      <c r="AE15" s="12">
        <v>3042.05</v>
      </c>
      <c r="AF15" s="15">
        <v>3825.21</v>
      </c>
      <c r="AG15" s="12">
        <v>3979.86</v>
      </c>
      <c r="AH15" s="12">
        <v>2921.45</v>
      </c>
      <c r="AI15" s="12">
        <v>2921.5097999999998</v>
      </c>
      <c r="AJ15" s="12">
        <v>4953.5200000000004</v>
      </c>
      <c r="AK15" s="15">
        <v>4864.22</v>
      </c>
      <c r="AL15" s="15">
        <v>4864.2323999999999</v>
      </c>
      <c r="AM15" s="15">
        <v>5122.96</v>
      </c>
      <c r="AN15" s="15">
        <v>5432.95</v>
      </c>
      <c r="AO15" s="15">
        <v>5432.95</v>
      </c>
      <c r="AP15" s="15">
        <v>5998.13</v>
      </c>
      <c r="AQ15" s="15">
        <v>1723.53</v>
      </c>
      <c r="AR15" s="15">
        <v>4226.75</v>
      </c>
      <c r="AS15" s="15">
        <v>147.99</v>
      </c>
      <c r="AT15" s="15">
        <v>388.39</v>
      </c>
      <c r="AU15" s="15">
        <v>0</v>
      </c>
      <c r="AV15" s="12">
        <v>388.39</v>
      </c>
      <c r="AW15" s="12">
        <v>0</v>
      </c>
      <c r="AX15" s="12">
        <v>-23.6</v>
      </c>
      <c r="AY15" s="12">
        <v>0</v>
      </c>
      <c r="AZ15" s="12">
        <v>25</v>
      </c>
      <c r="BA15" s="38">
        <v>147.22999999999999</v>
      </c>
      <c r="BB15" s="67">
        <v>150</v>
      </c>
      <c r="BC15" s="67">
        <v>24.71</v>
      </c>
      <c r="BD15" s="67">
        <v>-86.58</v>
      </c>
      <c r="BE15" s="67">
        <v>701.37</v>
      </c>
      <c r="BF15" s="67">
        <v>49.41</v>
      </c>
      <c r="BG15" s="15">
        <v>24.38</v>
      </c>
      <c r="BH15" s="15">
        <v>89.45</v>
      </c>
      <c r="BI15" s="15">
        <v>12.35</v>
      </c>
      <c r="BJ15" s="15">
        <v>12.26</v>
      </c>
      <c r="BK15" s="15">
        <v>12.68</v>
      </c>
      <c r="BL15" s="15">
        <v>2.4700000000000002</v>
      </c>
      <c r="BM15" s="15">
        <v>2.4700000000000002</v>
      </c>
      <c r="BN15" s="15">
        <v>0.05</v>
      </c>
      <c r="BO15" s="15">
        <v>2.4700000000000002</v>
      </c>
    </row>
    <row r="16" spans="1:67" s="44" customFormat="1" ht="40.5" x14ac:dyDescent="0.3">
      <c r="A16" s="131" t="s">
        <v>39</v>
      </c>
      <c r="B16" s="42" t="s">
        <v>124</v>
      </c>
      <c r="C16" s="43"/>
      <c r="D16" s="42">
        <v>0</v>
      </c>
      <c r="E16" s="42">
        <v>0</v>
      </c>
      <c r="F16" s="42">
        <v>12.91</v>
      </c>
      <c r="G16" s="42">
        <v>14.96</v>
      </c>
      <c r="H16" s="42">
        <v>16.3</v>
      </c>
      <c r="I16" s="42">
        <v>13.86</v>
      </c>
      <c r="J16" s="42">
        <v>-2.3199999999999998</v>
      </c>
      <c r="K16" s="42">
        <v>-0.43</v>
      </c>
      <c r="L16" s="42">
        <v>-0.42</v>
      </c>
      <c r="M16" s="42">
        <v>-0.33</v>
      </c>
      <c r="N16" s="42">
        <v>-1.27</v>
      </c>
      <c r="O16" s="42">
        <v>-1.27</v>
      </c>
      <c r="P16" s="42">
        <v>0</v>
      </c>
      <c r="Q16" s="42">
        <v>-0.41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12">
        <v>0</v>
      </c>
      <c r="AE16" s="42">
        <v>0</v>
      </c>
      <c r="AF16" s="42">
        <v>0</v>
      </c>
      <c r="AG16" s="12">
        <v>0</v>
      </c>
      <c r="AH16" s="42">
        <v>0</v>
      </c>
      <c r="AI16" s="42">
        <v>0</v>
      </c>
      <c r="AJ16" s="42">
        <v>0</v>
      </c>
      <c r="AK16" s="12">
        <v>0</v>
      </c>
      <c r="AL16" s="42">
        <v>0</v>
      </c>
      <c r="AM16" s="12">
        <v>0</v>
      </c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12">
        <v>0</v>
      </c>
      <c r="AT16" s="15">
        <v>0</v>
      </c>
      <c r="AU16" s="15">
        <v>0</v>
      </c>
      <c r="AV16" s="12">
        <v>0</v>
      </c>
      <c r="AW16" s="12">
        <v>0</v>
      </c>
      <c r="AX16" s="12">
        <v>0</v>
      </c>
      <c r="AY16" s="12">
        <v>0</v>
      </c>
      <c r="AZ16" s="12">
        <v>0</v>
      </c>
      <c r="BA16" s="113">
        <v>0</v>
      </c>
      <c r="BB16" s="121">
        <v>24.49</v>
      </c>
      <c r="BC16" s="12">
        <v>0</v>
      </c>
      <c r="BD16" s="121">
        <v>27.52</v>
      </c>
      <c r="BE16" s="121">
        <v>57.49</v>
      </c>
      <c r="BF16" s="12">
        <v>-0.55000000000000004</v>
      </c>
      <c r="BG16" s="67">
        <v>18.260000000000002</v>
      </c>
      <c r="BH16" s="67">
        <v>94.18</v>
      </c>
      <c r="BI16" s="67">
        <v>0</v>
      </c>
      <c r="BJ16" s="67">
        <v>109.63</v>
      </c>
      <c r="BK16" s="67">
        <v>83.39</v>
      </c>
      <c r="BL16" s="67">
        <v>115.38</v>
      </c>
      <c r="BM16" s="67">
        <v>116.12</v>
      </c>
      <c r="BN16" s="67">
        <v>137.21</v>
      </c>
      <c r="BO16" s="67">
        <v>123.53</v>
      </c>
    </row>
    <row r="17" spans="1:67" s="99" customFormat="1" ht="20.25" x14ac:dyDescent="0.3">
      <c r="A17" s="100" t="s">
        <v>25</v>
      </c>
      <c r="B17" s="97" t="s">
        <v>125</v>
      </c>
      <c r="C17" s="101"/>
      <c r="D17" s="97">
        <f t="shared" ref="D17:AF17" si="4">SUM(D13:D16)</f>
        <v>2.0000000000000001E-4</v>
      </c>
      <c r="E17" s="97">
        <f t="shared" si="4"/>
        <v>2.0000000000000001E-4</v>
      </c>
      <c r="F17" s="97">
        <f t="shared" si="4"/>
        <v>1808.3311000000001</v>
      </c>
      <c r="G17" s="97">
        <f t="shared" si="4"/>
        <v>1755.7837000000002</v>
      </c>
      <c r="H17" s="97">
        <f t="shared" si="4"/>
        <v>1897.4062999999999</v>
      </c>
      <c r="I17" s="97">
        <f t="shared" si="4"/>
        <v>2042.1134999999997</v>
      </c>
      <c r="J17" s="97">
        <f t="shared" si="4"/>
        <v>2288.8281999999999</v>
      </c>
      <c r="K17" s="97">
        <f t="shared" si="4"/>
        <v>2802.5965000000001</v>
      </c>
      <c r="L17" s="97">
        <f t="shared" si="4"/>
        <v>3366.87</v>
      </c>
      <c r="M17" s="97">
        <f t="shared" si="4"/>
        <v>4001.8199999999997</v>
      </c>
      <c r="N17" s="97">
        <f t="shared" si="4"/>
        <v>4953.01</v>
      </c>
      <c r="O17" s="97">
        <f t="shared" si="4"/>
        <v>4511.7533999999996</v>
      </c>
      <c r="P17" s="97">
        <f t="shared" si="4"/>
        <v>4192.59</v>
      </c>
      <c r="Q17" s="97">
        <f t="shared" si="4"/>
        <v>4067.38</v>
      </c>
      <c r="R17" s="97">
        <f t="shared" si="4"/>
        <v>3317.05</v>
      </c>
      <c r="S17" s="97">
        <f t="shared" si="4"/>
        <v>3317.05</v>
      </c>
      <c r="T17" s="97">
        <f t="shared" si="4"/>
        <v>4860.3099999999995</v>
      </c>
      <c r="U17" s="97">
        <f t="shared" si="4"/>
        <v>5165.12</v>
      </c>
      <c r="V17" s="97">
        <f t="shared" si="4"/>
        <v>5165.1205</v>
      </c>
      <c r="W17" s="97">
        <f t="shared" si="4"/>
        <v>6123.4</v>
      </c>
      <c r="X17" s="97">
        <f t="shared" si="4"/>
        <v>6064.67</v>
      </c>
      <c r="Y17" s="97">
        <f t="shared" si="4"/>
        <v>6064.6635000000006</v>
      </c>
      <c r="Z17" s="97">
        <f t="shared" si="4"/>
        <v>7713.76</v>
      </c>
      <c r="AA17" s="97">
        <f t="shared" si="4"/>
        <v>7270.92</v>
      </c>
      <c r="AB17" s="97">
        <f>SUM(AB13:AB16)</f>
        <v>7270.9354000000003</v>
      </c>
      <c r="AC17" s="97">
        <f t="shared" si="4"/>
        <v>8933.0300000000007</v>
      </c>
      <c r="AD17" s="97">
        <f>SUM(AD13:AD16)</f>
        <v>8143.4400000000005</v>
      </c>
      <c r="AE17" s="97">
        <f>SUM(AE13:AE16)</f>
        <v>8240.61</v>
      </c>
      <c r="AF17" s="97">
        <f t="shared" si="4"/>
        <v>10272.990000000002</v>
      </c>
      <c r="AG17" s="97">
        <f>SUM(AG13:AG16)</f>
        <v>9753.07</v>
      </c>
      <c r="AH17" s="97">
        <f t="shared" ref="AH17:AP17" si="5">SUM(AH13:AH16)</f>
        <v>7936.23</v>
      </c>
      <c r="AI17" s="97">
        <f t="shared" si="5"/>
        <v>7736.2897999999996</v>
      </c>
      <c r="AJ17" s="97">
        <f t="shared" si="5"/>
        <v>12286.05</v>
      </c>
      <c r="AK17" s="97">
        <f t="shared" si="5"/>
        <v>13058.190000000002</v>
      </c>
      <c r="AL17" s="97">
        <f t="shared" si="5"/>
        <v>13058.202400000002</v>
      </c>
      <c r="AM17" s="97">
        <f t="shared" si="5"/>
        <v>13966.5</v>
      </c>
      <c r="AN17" s="97">
        <f t="shared" si="5"/>
        <v>15327.880000000001</v>
      </c>
      <c r="AO17" s="97">
        <f t="shared" si="5"/>
        <v>15327.880000000001</v>
      </c>
      <c r="AP17" s="97">
        <f t="shared" si="5"/>
        <v>16693.88</v>
      </c>
      <c r="AQ17" s="97">
        <f t="shared" ref="AQ17:BO17" si="6">AQ11+AQ12+AQ13+AQ14+AQ15+AQ16</f>
        <v>16123.090199999999</v>
      </c>
      <c r="AR17" s="97">
        <f t="shared" si="6"/>
        <v>16123.07</v>
      </c>
      <c r="AS17" s="97">
        <f t="shared" si="6"/>
        <v>19894.840199999999</v>
      </c>
      <c r="AT17" s="97">
        <f t="shared" si="6"/>
        <v>16478.97</v>
      </c>
      <c r="AU17" s="97">
        <f t="shared" si="6"/>
        <v>18752.900000000001</v>
      </c>
      <c r="AV17" s="97">
        <f t="shared" si="6"/>
        <v>16478.969999999998</v>
      </c>
      <c r="AW17" s="97">
        <f t="shared" si="6"/>
        <v>17732.740000000002</v>
      </c>
      <c r="AX17" s="97">
        <f t="shared" si="6"/>
        <v>14103.26</v>
      </c>
      <c r="AY17" s="97">
        <f t="shared" si="6"/>
        <v>14103.259999999998</v>
      </c>
      <c r="AZ17" s="97">
        <f t="shared" si="6"/>
        <v>19054.649999999998</v>
      </c>
      <c r="BA17" s="109">
        <f t="shared" si="6"/>
        <v>14451.99</v>
      </c>
      <c r="BB17" s="97">
        <f t="shared" si="6"/>
        <v>13886.26</v>
      </c>
      <c r="BC17" s="97">
        <f t="shared" si="6"/>
        <v>16580.46</v>
      </c>
      <c r="BD17" s="97">
        <f t="shared" si="6"/>
        <v>18269.53</v>
      </c>
      <c r="BE17" s="97">
        <f t="shared" si="6"/>
        <v>21981.34</v>
      </c>
      <c r="BF17" s="97">
        <f t="shared" si="6"/>
        <v>19005.7</v>
      </c>
      <c r="BG17" s="97">
        <f t="shared" si="6"/>
        <v>19467.5</v>
      </c>
      <c r="BH17" s="97">
        <f t="shared" si="6"/>
        <v>19308.690000000002</v>
      </c>
      <c r="BI17" s="97">
        <f t="shared" si="6"/>
        <v>22685.87</v>
      </c>
      <c r="BJ17" s="97">
        <f t="shared" si="6"/>
        <v>24936.280000000002</v>
      </c>
      <c r="BK17" s="97">
        <f t="shared" si="6"/>
        <v>24040.219999999998</v>
      </c>
      <c r="BL17" s="97">
        <f t="shared" si="6"/>
        <v>24986.87</v>
      </c>
      <c r="BM17" s="97">
        <f>BM11+BM12+BM13+BM14+BM15+BM16</f>
        <v>27070.609999999997</v>
      </c>
      <c r="BN17" s="97">
        <f t="shared" si="6"/>
        <v>28488.929999999997</v>
      </c>
      <c r="BO17" s="97">
        <f t="shared" si="6"/>
        <v>29845.26</v>
      </c>
    </row>
    <row r="18" spans="1:67" s="26" customFormat="1" ht="20.25" x14ac:dyDescent="0.3">
      <c r="A18" s="74" t="s">
        <v>24</v>
      </c>
      <c r="B18" s="31" t="s">
        <v>126</v>
      </c>
      <c r="C18" s="24"/>
      <c r="D18" s="31">
        <f t="shared" ref="D18:AZ18" si="7">D9+D17</f>
        <v>804.78909999999996</v>
      </c>
      <c r="E18" s="31">
        <f t="shared" si="7"/>
        <v>918.78729999999996</v>
      </c>
      <c r="F18" s="31">
        <f t="shared" si="7"/>
        <v>2847.5994000000001</v>
      </c>
      <c r="G18" s="31">
        <f t="shared" si="7"/>
        <v>2897.9195</v>
      </c>
      <c r="H18" s="31">
        <f t="shared" si="7"/>
        <v>3080.3543999999997</v>
      </c>
      <c r="I18" s="31">
        <f t="shared" si="7"/>
        <v>3622.6761999999999</v>
      </c>
      <c r="J18" s="31">
        <f t="shared" si="7"/>
        <v>4307.4456</v>
      </c>
      <c r="K18" s="31">
        <f t="shared" si="7"/>
        <v>5300.3383000000003</v>
      </c>
      <c r="L18" s="31">
        <f t="shared" si="7"/>
        <v>6760.4315999999999</v>
      </c>
      <c r="M18" s="31">
        <f t="shared" si="7"/>
        <v>8527.6405999999988</v>
      </c>
      <c r="N18" s="31">
        <f t="shared" si="7"/>
        <v>9877.41</v>
      </c>
      <c r="O18" s="31">
        <f t="shared" si="7"/>
        <v>8996.8883999999998</v>
      </c>
      <c r="P18" s="31">
        <f t="shared" si="7"/>
        <v>8998.9848999999995</v>
      </c>
      <c r="Q18" s="31">
        <f t="shared" si="7"/>
        <v>9617.6700000000019</v>
      </c>
      <c r="R18" s="31">
        <f t="shared" si="7"/>
        <v>9258.14</v>
      </c>
      <c r="S18" s="31">
        <f t="shared" si="7"/>
        <v>9258.18</v>
      </c>
      <c r="T18" s="31">
        <f t="shared" si="7"/>
        <v>12252.22</v>
      </c>
      <c r="U18" s="31">
        <f t="shared" si="7"/>
        <v>12855.63</v>
      </c>
      <c r="V18" s="31">
        <f t="shared" si="7"/>
        <v>12855.649099999999</v>
      </c>
      <c r="W18" s="31">
        <f t="shared" si="7"/>
        <v>15443.620099999998</v>
      </c>
      <c r="X18" s="31">
        <f t="shared" si="7"/>
        <v>14977.0401</v>
      </c>
      <c r="Y18" s="31">
        <f t="shared" si="7"/>
        <v>14977.114600000001</v>
      </c>
      <c r="Z18" s="31">
        <f t="shared" si="7"/>
        <v>17706.860099999998</v>
      </c>
      <c r="AA18" s="31">
        <f t="shared" si="7"/>
        <v>17102.849999999999</v>
      </c>
      <c r="AB18" s="31">
        <f t="shared" si="7"/>
        <v>17092.685099999999</v>
      </c>
      <c r="AC18" s="31">
        <f t="shared" si="7"/>
        <v>20360.910000000003</v>
      </c>
      <c r="AD18" s="31">
        <f t="shared" si="7"/>
        <v>19155.200100000002</v>
      </c>
      <c r="AE18" s="31">
        <f t="shared" si="7"/>
        <v>18673.1391</v>
      </c>
      <c r="AF18" s="31">
        <f t="shared" si="7"/>
        <v>23394.791100000002</v>
      </c>
      <c r="AG18" s="31">
        <f t="shared" si="7"/>
        <v>22755.5501</v>
      </c>
      <c r="AH18" s="31">
        <f t="shared" si="7"/>
        <v>19817.150000000001</v>
      </c>
      <c r="AI18" s="31">
        <f t="shared" si="7"/>
        <v>19617.585000000003</v>
      </c>
      <c r="AJ18" s="31">
        <f t="shared" si="7"/>
        <v>28924.841</v>
      </c>
      <c r="AK18" s="31">
        <f t="shared" si="7"/>
        <v>27894.140000000007</v>
      </c>
      <c r="AL18" s="31">
        <f t="shared" si="7"/>
        <v>27893.952499999999</v>
      </c>
      <c r="AM18" s="31">
        <f t="shared" si="7"/>
        <v>31477.9</v>
      </c>
      <c r="AN18" s="31">
        <f t="shared" si="7"/>
        <v>33555.771000000001</v>
      </c>
      <c r="AO18" s="31">
        <f t="shared" si="7"/>
        <v>33555.8583</v>
      </c>
      <c r="AP18" s="31">
        <f t="shared" si="7"/>
        <v>37228.831000000006</v>
      </c>
      <c r="AQ18" s="31">
        <f t="shared" si="7"/>
        <v>37028.040800000002</v>
      </c>
      <c r="AR18" s="31">
        <f t="shared" si="7"/>
        <v>37028.021500000003</v>
      </c>
      <c r="AS18" s="31">
        <f t="shared" si="7"/>
        <v>43301.860799999995</v>
      </c>
      <c r="AT18" s="31">
        <f t="shared" si="7"/>
        <v>41830.741900000008</v>
      </c>
      <c r="AU18" s="31">
        <f t="shared" si="7"/>
        <v>46411.080400000006</v>
      </c>
      <c r="AV18" s="31">
        <f t="shared" si="7"/>
        <v>41830.743699999999</v>
      </c>
      <c r="AW18" s="31">
        <f t="shared" si="7"/>
        <v>44461.860400000005</v>
      </c>
      <c r="AX18" s="31">
        <f t="shared" si="7"/>
        <v>36026.313000000002</v>
      </c>
      <c r="AY18" s="31">
        <f t="shared" si="7"/>
        <v>36026.312299999998</v>
      </c>
      <c r="AZ18" s="31">
        <f t="shared" si="7"/>
        <v>46886.172999999995</v>
      </c>
      <c r="BA18" s="114">
        <f>BA9+BA17</f>
        <v>32858.419000000002</v>
      </c>
      <c r="BB18" s="122">
        <f>BB9+BB17</f>
        <v>35575.778600000005</v>
      </c>
      <c r="BC18" s="122">
        <f t="shared" ref="BC18" si="8">BC9+BC17</f>
        <v>40106.82</v>
      </c>
      <c r="BD18" s="122">
        <f>BD9+BD17</f>
        <v>44792.245999999999</v>
      </c>
      <c r="BE18" s="122">
        <f t="shared" ref="BE18:BO18" si="9">BE9+BE17</f>
        <v>54034.095799999996</v>
      </c>
      <c r="BF18" s="122">
        <f t="shared" si="9"/>
        <v>49210.75</v>
      </c>
      <c r="BG18" s="122">
        <f t="shared" si="9"/>
        <v>57230.67</v>
      </c>
      <c r="BH18" s="122">
        <f t="shared" si="9"/>
        <v>57230.79</v>
      </c>
      <c r="BI18" s="122">
        <f t="shared" si="9"/>
        <v>61552.47</v>
      </c>
      <c r="BJ18" s="122">
        <f t="shared" si="9"/>
        <v>66556.710000000006</v>
      </c>
      <c r="BK18" s="122">
        <f t="shared" si="9"/>
        <v>68063.248099999997</v>
      </c>
      <c r="BL18" s="122">
        <f t="shared" si="9"/>
        <v>73503.37000000001</v>
      </c>
      <c r="BM18" s="122">
        <f>BM9+BM17</f>
        <v>79587.122000000003</v>
      </c>
      <c r="BN18" s="122">
        <f t="shared" si="9"/>
        <v>77547.78</v>
      </c>
      <c r="BO18" s="122">
        <f t="shared" si="9"/>
        <v>85716.505000000005</v>
      </c>
    </row>
    <row r="19" spans="1:67" s="26" customFormat="1" ht="20.25" x14ac:dyDescent="0.3">
      <c r="A19" s="74" t="s">
        <v>38</v>
      </c>
      <c r="B19" s="31" t="s">
        <v>127</v>
      </c>
      <c r="C19" s="24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25"/>
      <c r="AC19" s="31"/>
      <c r="AD19" s="31"/>
      <c r="AE19" s="25"/>
      <c r="AF19" s="25"/>
      <c r="AG19" s="31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64"/>
      <c r="AU19" s="64"/>
      <c r="AV19" s="64"/>
      <c r="AW19" s="25"/>
      <c r="AX19" s="25"/>
      <c r="AY19" s="25"/>
      <c r="AZ19" s="25"/>
      <c r="BA19" s="107"/>
      <c r="BB19" s="25"/>
      <c r="BC19" s="25"/>
      <c r="BD19" s="25"/>
      <c r="BE19" s="25"/>
      <c r="BF19" s="25"/>
      <c r="BG19" s="31"/>
      <c r="BH19" s="31"/>
      <c r="BI19" s="31"/>
      <c r="BJ19" s="31"/>
      <c r="BK19" s="31"/>
      <c r="BL19" s="31"/>
      <c r="BM19" s="31"/>
      <c r="BN19" s="25"/>
      <c r="BO19" s="25"/>
    </row>
    <row r="20" spans="1:67" s="29" customFormat="1" ht="20.25" x14ac:dyDescent="0.3">
      <c r="A20" s="75" t="s">
        <v>37</v>
      </c>
      <c r="B20" s="12" t="s">
        <v>114</v>
      </c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15"/>
      <c r="AC20" s="28"/>
      <c r="AD20" s="28"/>
      <c r="AE20" s="30"/>
      <c r="AF20" s="15"/>
      <c r="AG20" s="28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63"/>
      <c r="AU20" s="63"/>
      <c r="AV20" s="63"/>
      <c r="AW20" s="30"/>
      <c r="AX20" s="30"/>
      <c r="AY20" s="30"/>
      <c r="AZ20" s="30"/>
      <c r="BA20" s="108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</row>
    <row r="21" spans="1:67" ht="20.25" x14ac:dyDescent="0.3">
      <c r="A21" s="76" t="s">
        <v>184</v>
      </c>
      <c r="B21" s="12" t="s">
        <v>128</v>
      </c>
      <c r="C21" s="13" t="s">
        <v>99</v>
      </c>
      <c r="D21" s="12">
        <v>33.2684</v>
      </c>
      <c r="E21" s="12">
        <v>35.083500000000001</v>
      </c>
      <c r="F21" s="12">
        <v>44.8035</v>
      </c>
      <c r="G21" s="12">
        <v>79.166600000000003</v>
      </c>
      <c r="H21" s="12">
        <v>57.979100000000003</v>
      </c>
      <c r="I21" s="12">
        <v>71.435900000000004</v>
      </c>
      <c r="J21" s="12">
        <v>68.861099999999993</v>
      </c>
      <c r="K21" s="12">
        <v>84.303700000000006</v>
      </c>
      <c r="L21" s="12">
        <v>116.71040000000001</v>
      </c>
      <c r="M21" s="12">
        <v>155.29230000000001</v>
      </c>
      <c r="N21" s="12">
        <v>212.05</v>
      </c>
      <c r="O21" s="12">
        <v>145.05500000000001</v>
      </c>
      <c r="P21" s="12">
        <v>162.5205</v>
      </c>
      <c r="Q21" s="12">
        <v>250.05500000000001</v>
      </c>
      <c r="R21" s="12">
        <v>160.16</v>
      </c>
      <c r="S21" s="12">
        <v>147.65950000000001</v>
      </c>
      <c r="T21" s="12">
        <v>185.05500000000001</v>
      </c>
      <c r="U21" s="12">
        <v>185.05500000000001</v>
      </c>
      <c r="V21" s="12">
        <v>222.16589999999999</v>
      </c>
      <c r="W21" s="12">
        <v>196.05500000000001</v>
      </c>
      <c r="X21" s="12">
        <v>196.05510000000001</v>
      </c>
      <c r="Y21" s="12">
        <v>209.0094</v>
      </c>
      <c r="Z21" s="12">
        <v>196.05529999999999</v>
      </c>
      <c r="AA21" s="12">
        <v>233.90539999999999</v>
      </c>
      <c r="AB21" s="15">
        <v>304.55509999999998</v>
      </c>
      <c r="AC21" s="12">
        <v>185.50540000000001</v>
      </c>
      <c r="AD21" s="12">
        <v>365.75560000000002</v>
      </c>
      <c r="AE21" s="12">
        <v>337.98</v>
      </c>
      <c r="AF21" s="15">
        <v>395.75560000000002</v>
      </c>
      <c r="AG21" s="12">
        <v>400.75560000000002</v>
      </c>
      <c r="AH21" s="12">
        <v>324.69</v>
      </c>
      <c r="AI21" s="12">
        <v>288.58229999999998</v>
      </c>
      <c r="AJ21" s="12">
        <v>400</v>
      </c>
      <c r="AK21" s="12">
        <v>320.0052</v>
      </c>
      <c r="AL21" s="12">
        <v>272.47480000000002</v>
      </c>
      <c r="AM21" s="12">
        <v>400.00529999999998</v>
      </c>
      <c r="AN21" s="15">
        <v>359.005</v>
      </c>
      <c r="AO21" s="15">
        <v>314.68849999999998</v>
      </c>
      <c r="AP21" s="15">
        <v>374.005</v>
      </c>
      <c r="AQ21" s="15">
        <v>566.71310000000005</v>
      </c>
      <c r="AR21" s="67">
        <v>363.8646</v>
      </c>
      <c r="AS21" s="67">
        <v>587.10500000000002</v>
      </c>
      <c r="AT21" s="67">
        <v>463.16500000000002</v>
      </c>
      <c r="AU21" s="67">
        <v>426.55500000000001</v>
      </c>
      <c r="AV21" s="12">
        <v>289.94279999999998</v>
      </c>
      <c r="AW21" s="42">
        <v>426.55500000000001</v>
      </c>
      <c r="AX21" s="12">
        <v>404.98500000000001</v>
      </c>
      <c r="AY21" s="12">
        <v>364.488</v>
      </c>
      <c r="AZ21" s="12">
        <v>518.60500000000002</v>
      </c>
      <c r="BA21" s="38">
        <v>408.60500000000002</v>
      </c>
      <c r="BB21" s="15">
        <v>279.32159999999999</v>
      </c>
      <c r="BC21" s="15">
        <v>524.70500000000004</v>
      </c>
      <c r="BD21" s="15">
        <v>621.55499999999995</v>
      </c>
      <c r="BE21" s="15">
        <v>631.47550000000001</v>
      </c>
      <c r="BF21" s="15">
        <v>632.65499999999997</v>
      </c>
      <c r="BG21" s="15">
        <v>523.69500000000005</v>
      </c>
      <c r="BH21" s="12">
        <v>484.01490000000001</v>
      </c>
      <c r="BI21" s="12">
        <v>635.755</v>
      </c>
      <c r="BJ21" s="15">
        <v>497.005</v>
      </c>
      <c r="BK21" s="15">
        <v>469.37779999999998</v>
      </c>
      <c r="BL21" s="15">
        <v>721.10500000000002</v>
      </c>
      <c r="BM21" s="15">
        <v>721.10500000000002</v>
      </c>
      <c r="BN21" s="15">
        <v>776.005</v>
      </c>
      <c r="BO21" s="15">
        <v>881.10500000000002</v>
      </c>
    </row>
    <row r="22" spans="1:67" ht="20.25" x14ac:dyDescent="0.3">
      <c r="A22" s="76" t="s">
        <v>35</v>
      </c>
      <c r="B22" s="12" t="s">
        <v>129</v>
      </c>
      <c r="C22" s="13" t="s">
        <v>98</v>
      </c>
      <c r="D22" s="12">
        <v>344.36340000000001</v>
      </c>
      <c r="E22" s="12">
        <v>376.76560000000001</v>
      </c>
      <c r="F22" s="12">
        <v>436.72620000000001</v>
      </c>
      <c r="G22" s="12">
        <v>478.88839999999999</v>
      </c>
      <c r="H22" s="12">
        <v>515.73329999999999</v>
      </c>
      <c r="I22" s="12">
        <v>611.76769999999999</v>
      </c>
      <c r="J22" s="12">
        <v>817.82650000000001</v>
      </c>
      <c r="K22" s="12">
        <v>1031.7943</v>
      </c>
      <c r="L22" s="12">
        <v>1293.683</v>
      </c>
      <c r="M22" s="12">
        <v>1544.3524</v>
      </c>
      <c r="N22" s="12">
        <v>1725</v>
      </c>
      <c r="O22" s="12">
        <v>1575</v>
      </c>
      <c r="P22" s="12">
        <v>1356.6315999999999</v>
      </c>
      <c r="Q22" s="12">
        <v>1650</v>
      </c>
      <c r="R22" s="12">
        <v>1450</v>
      </c>
      <c r="S22" s="12">
        <v>1362.9358</v>
      </c>
      <c r="T22" s="12">
        <v>1650</v>
      </c>
      <c r="U22" s="12">
        <v>1750</v>
      </c>
      <c r="V22" s="12">
        <v>1941.0454</v>
      </c>
      <c r="W22" s="12">
        <v>1900</v>
      </c>
      <c r="X22" s="12">
        <v>2500</v>
      </c>
      <c r="Y22" s="12">
        <v>2651.3762000000002</v>
      </c>
      <c r="Z22" s="12">
        <v>2800</v>
      </c>
      <c r="AA22" s="12">
        <v>3300</v>
      </c>
      <c r="AB22" s="15">
        <v>3334.8735999999999</v>
      </c>
      <c r="AC22" s="12">
        <v>3900</v>
      </c>
      <c r="AD22" s="12">
        <v>3350</v>
      </c>
      <c r="AE22" s="12">
        <v>3125.33</v>
      </c>
      <c r="AF22" s="15">
        <v>4200</v>
      </c>
      <c r="AG22" s="12">
        <v>4200</v>
      </c>
      <c r="AH22" s="12">
        <v>3500</v>
      </c>
      <c r="AI22" s="12">
        <v>3188.8874999999998</v>
      </c>
      <c r="AJ22" s="12">
        <v>4200</v>
      </c>
      <c r="AK22" s="12">
        <v>3450</v>
      </c>
      <c r="AL22" s="12">
        <v>3233.9996000000001</v>
      </c>
      <c r="AM22" s="12">
        <v>4200</v>
      </c>
      <c r="AN22" s="15">
        <v>3250</v>
      </c>
      <c r="AO22" s="15">
        <v>3053.2485999999999</v>
      </c>
      <c r="AP22" s="15">
        <v>4050</v>
      </c>
      <c r="AQ22" s="15">
        <v>4050</v>
      </c>
      <c r="AR22" s="15">
        <v>3674.7784999999999</v>
      </c>
      <c r="AS22" s="67">
        <v>4250</v>
      </c>
      <c r="AT22" s="67">
        <v>4750</v>
      </c>
      <c r="AU22" s="67">
        <v>5350</v>
      </c>
      <c r="AV22" s="12">
        <v>3886.0311999999999</v>
      </c>
      <c r="AW22" s="42">
        <v>5350</v>
      </c>
      <c r="AX22" s="12">
        <v>5350</v>
      </c>
      <c r="AY22" s="12">
        <v>4234.7277999999997</v>
      </c>
      <c r="AZ22" s="12">
        <v>5600</v>
      </c>
      <c r="BA22" s="38">
        <v>5550</v>
      </c>
      <c r="BB22" s="15">
        <v>5297.2732999999998</v>
      </c>
      <c r="BC22" s="15">
        <v>6100</v>
      </c>
      <c r="BD22" s="15">
        <v>6800</v>
      </c>
      <c r="BE22" s="15">
        <v>6491.9087</v>
      </c>
      <c r="BF22" s="15">
        <v>8100</v>
      </c>
      <c r="BG22" s="15">
        <v>8300</v>
      </c>
      <c r="BH22" s="12">
        <v>8189.1886999999997</v>
      </c>
      <c r="BI22" s="12">
        <v>9150</v>
      </c>
      <c r="BJ22" s="12">
        <v>10000</v>
      </c>
      <c r="BK22" s="12">
        <v>9181.4876000000004</v>
      </c>
      <c r="BL22" s="12">
        <v>11000</v>
      </c>
      <c r="BM22" s="12">
        <v>11000</v>
      </c>
      <c r="BN22" s="15">
        <v>11900</v>
      </c>
      <c r="BO22" s="15">
        <v>14350</v>
      </c>
    </row>
    <row r="23" spans="1:67" ht="20.25" x14ac:dyDescent="0.3">
      <c r="A23" s="76" t="s">
        <v>34</v>
      </c>
      <c r="B23" s="12" t="s">
        <v>130</v>
      </c>
      <c r="C23" s="13" t="s">
        <v>97</v>
      </c>
      <c r="D23" s="12">
        <v>17.982099999999999</v>
      </c>
      <c r="E23" s="12">
        <v>26.697299999999998</v>
      </c>
      <c r="F23" s="12">
        <v>32.105200000000004</v>
      </c>
      <c r="G23" s="12">
        <v>23.901599999999998</v>
      </c>
      <c r="H23" s="12">
        <v>18.589400000000001</v>
      </c>
      <c r="I23" s="12">
        <v>11.990399999999999</v>
      </c>
      <c r="J23" s="12">
        <v>1.1499999999999999</v>
      </c>
      <c r="K23" s="12">
        <v>0.48170000000000002</v>
      </c>
      <c r="L23" s="12">
        <v>52.865699999999997</v>
      </c>
      <c r="M23" s="12">
        <v>51.034100000000002</v>
      </c>
      <c r="N23" s="12">
        <v>66.88</v>
      </c>
      <c r="O23" s="12">
        <v>200.001</v>
      </c>
      <c r="P23" s="12">
        <v>227.9136</v>
      </c>
      <c r="Q23" s="12">
        <v>210.001</v>
      </c>
      <c r="R23" s="12">
        <v>350.00099999999998</v>
      </c>
      <c r="S23" s="12">
        <v>132.14060000000001</v>
      </c>
      <c r="T23" s="12">
        <v>450.00099999999998</v>
      </c>
      <c r="U23" s="12">
        <v>230.001</v>
      </c>
      <c r="V23" s="12">
        <v>290.71249999999998</v>
      </c>
      <c r="W23" s="12">
        <v>300.00099999999998</v>
      </c>
      <c r="X23" s="12">
        <v>300.00099999999998</v>
      </c>
      <c r="Y23" s="12">
        <v>178.0282</v>
      </c>
      <c r="Z23" s="12">
        <v>300.00099999999998</v>
      </c>
      <c r="AA23" s="12">
        <v>100.001</v>
      </c>
      <c r="AB23" s="15">
        <v>150.32769999999999</v>
      </c>
      <c r="AC23" s="12">
        <v>50.000999999999998</v>
      </c>
      <c r="AD23" s="12">
        <v>50.000100000000003</v>
      </c>
      <c r="AE23" s="12">
        <v>13</v>
      </c>
      <c r="AF23" s="15">
        <v>50.000100000000003</v>
      </c>
      <c r="AG23" s="12">
        <v>50.000100000000003</v>
      </c>
      <c r="AH23" s="12">
        <v>50</v>
      </c>
      <c r="AI23" s="12">
        <v>4.6036999999999999</v>
      </c>
      <c r="AJ23" s="12">
        <v>50</v>
      </c>
      <c r="AK23" s="12">
        <v>50</v>
      </c>
      <c r="AL23" s="12">
        <v>8.6481999999999992</v>
      </c>
      <c r="AM23" s="12">
        <v>50</v>
      </c>
      <c r="AN23" s="15">
        <v>10</v>
      </c>
      <c r="AO23" s="15">
        <v>7.1032000000000002</v>
      </c>
      <c r="AP23" s="15">
        <v>10</v>
      </c>
      <c r="AQ23" s="15">
        <v>10.0001</v>
      </c>
      <c r="AR23" s="15">
        <v>1.3266</v>
      </c>
      <c r="AS23" s="67">
        <v>10.0001</v>
      </c>
      <c r="AT23" s="67">
        <v>10</v>
      </c>
      <c r="AU23" s="67">
        <v>10</v>
      </c>
      <c r="AV23" s="12">
        <v>0.64370000000000005</v>
      </c>
      <c r="AW23" s="42">
        <v>10</v>
      </c>
      <c r="AX23" s="12">
        <v>1</v>
      </c>
      <c r="AY23" s="12">
        <v>1.3228</v>
      </c>
      <c r="AZ23" s="12">
        <v>300</v>
      </c>
      <c r="BA23" s="38">
        <v>300</v>
      </c>
      <c r="BB23" s="15">
        <v>62.960299999999997</v>
      </c>
      <c r="BC23" s="15">
        <v>300</v>
      </c>
      <c r="BD23" s="15">
        <v>300</v>
      </c>
      <c r="BE23" s="15">
        <v>222.4547</v>
      </c>
      <c r="BF23" s="15">
        <v>300</v>
      </c>
      <c r="BG23" s="15">
        <v>300</v>
      </c>
      <c r="BH23" s="12">
        <v>67.975099999999998</v>
      </c>
      <c r="BI23" s="12">
        <v>300</v>
      </c>
      <c r="BJ23" s="12">
        <v>300</v>
      </c>
      <c r="BK23" s="12">
        <v>99.569699999999997</v>
      </c>
      <c r="BL23" s="12">
        <v>300</v>
      </c>
      <c r="BM23" s="12">
        <v>300</v>
      </c>
      <c r="BN23" s="15">
        <v>100</v>
      </c>
      <c r="BO23" s="15">
        <v>50</v>
      </c>
    </row>
    <row r="24" spans="1:67" s="105" customFormat="1" ht="20.25" x14ac:dyDescent="0.3">
      <c r="A24" s="102" t="s">
        <v>33</v>
      </c>
      <c r="B24" s="52" t="s">
        <v>131</v>
      </c>
      <c r="C24" s="103"/>
      <c r="D24" s="104">
        <f t="shared" ref="D24:AF24" si="10">SUM(D21:D23)</f>
        <v>395.6139</v>
      </c>
      <c r="E24" s="104">
        <f t="shared" si="10"/>
        <v>438.54640000000001</v>
      </c>
      <c r="F24" s="104">
        <f t="shared" si="10"/>
        <v>513.63490000000002</v>
      </c>
      <c r="G24" s="104">
        <f t="shared" si="10"/>
        <v>581.95659999999998</v>
      </c>
      <c r="H24" s="104">
        <f t="shared" si="10"/>
        <v>592.30179999999996</v>
      </c>
      <c r="I24" s="104">
        <f t="shared" si="10"/>
        <v>695.19400000000007</v>
      </c>
      <c r="J24" s="104">
        <f t="shared" si="10"/>
        <v>887.83759999999995</v>
      </c>
      <c r="K24" s="104">
        <f t="shared" si="10"/>
        <v>1116.5797</v>
      </c>
      <c r="L24" s="104">
        <f t="shared" si="10"/>
        <v>1463.2591</v>
      </c>
      <c r="M24" s="104">
        <f t="shared" si="10"/>
        <v>1750.6788000000001</v>
      </c>
      <c r="N24" s="104">
        <f t="shared" si="10"/>
        <v>2003.9299999999998</v>
      </c>
      <c r="O24" s="104">
        <f t="shared" si="10"/>
        <v>1920.056</v>
      </c>
      <c r="P24" s="104">
        <f t="shared" si="10"/>
        <v>1747.0657000000001</v>
      </c>
      <c r="Q24" s="104">
        <f t="shared" si="10"/>
        <v>2110.056</v>
      </c>
      <c r="R24" s="104">
        <f t="shared" si="10"/>
        <v>1960.1610000000001</v>
      </c>
      <c r="S24" s="104">
        <f t="shared" si="10"/>
        <v>1642.7358999999999</v>
      </c>
      <c r="T24" s="104">
        <f t="shared" si="10"/>
        <v>2285.056</v>
      </c>
      <c r="U24" s="104">
        <f t="shared" si="10"/>
        <v>2165.056</v>
      </c>
      <c r="V24" s="104">
        <f t="shared" si="10"/>
        <v>2453.9238</v>
      </c>
      <c r="W24" s="104">
        <f t="shared" si="10"/>
        <v>2396.0559999999996</v>
      </c>
      <c r="X24" s="104">
        <f t="shared" si="10"/>
        <v>2996.0560999999998</v>
      </c>
      <c r="Y24" s="104">
        <f t="shared" si="10"/>
        <v>3038.4138000000003</v>
      </c>
      <c r="Z24" s="104">
        <f t="shared" si="10"/>
        <v>3296.0563000000002</v>
      </c>
      <c r="AA24" s="104">
        <f t="shared" si="10"/>
        <v>3633.9064000000003</v>
      </c>
      <c r="AB24" s="52">
        <f>SUM(AB21:AB23)</f>
        <v>3789.7563999999998</v>
      </c>
      <c r="AC24" s="104">
        <f t="shared" si="10"/>
        <v>4135.5064000000002</v>
      </c>
      <c r="AD24" s="104">
        <f>SUM(AD21:AD23)</f>
        <v>3765.7557000000002</v>
      </c>
      <c r="AE24" s="104">
        <f>SUM(AE21:AE23)</f>
        <v>3476.31</v>
      </c>
      <c r="AF24" s="52">
        <f t="shared" si="10"/>
        <v>4645.7557000000006</v>
      </c>
      <c r="AG24" s="104">
        <f>SUM(AG21:AG23)</f>
        <v>4650.7557000000006</v>
      </c>
      <c r="AH24" s="104">
        <f t="shared" ref="AH24:BO24" si="11">SUM(AH21:AH23)</f>
        <v>3874.69</v>
      </c>
      <c r="AI24" s="104">
        <f t="shared" si="11"/>
        <v>3482.0735</v>
      </c>
      <c r="AJ24" s="104">
        <f t="shared" si="11"/>
        <v>4650</v>
      </c>
      <c r="AK24" s="104">
        <f t="shared" si="11"/>
        <v>3820.0052000000001</v>
      </c>
      <c r="AL24" s="104">
        <f t="shared" si="11"/>
        <v>3515.1226000000001</v>
      </c>
      <c r="AM24" s="104">
        <f t="shared" si="11"/>
        <v>4650.0052999999998</v>
      </c>
      <c r="AN24" s="104">
        <f t="shared" si="11"/>
        <v>3619.0050000000001</v>
      </c>
      <c r="AO24" s="104">
        <f t="shared" si="11"/>
        <v>3375.0403000000001</v>
      </c>
      <c r="AP24" s="104">
        <f>SUM(AP21:AP23)</f>
        <v>4434.0050000000001</v>
      </c>
      <c r="AQ24" s="104">
        <f t="shared" si="11"/>
        <v>4626.7132000000001</v>
      </c>
      <c r="AR24" s="104">
        <f t="shared" si="11"/>
        <v>4039.9696999999996</v>
      </c>
      <c r="AS24" s="97">
        <f t="shared" si="11"/>
        <v>4847.1050999999998</v>
      </c>
      <c r="AT24" s="97">
        <f t="shared" si="11"/>
        <v>5223.165</v>
      </c>
      <c r="AU24" s="97">
        <f t="shared" si="11"/>
        <v>5786.5550000000003</v>
      </c>
      <c r="AV24" s="97">
        <f t="shared" si="11"/>
        <v>4176.6176999999998</v>
      </c>
      <c r="AW24" s="97">
        <f t="shared" si="11"/>
        <v>5786.5550000000003</v>
      </c>
      <c r="AX24" s="97">
        <f t="shared" si="11"/>
        <v>5755.9849999999997</v>
      </c>
      <c r="AY24" s="97">
        <f t="shared" si="11"/>
        <v>4600.5385999999999</v>
      </c>
      <c r="AZ24" s="97">
        <f t="shared" si="11"/>
        <v>6418.6049999999996</v>
      </c>
      <c r="BA24" s="109">
        <f t="shared" si="11"/>
        <v>6258.6049999999996</v>
      </c>
      <c r="BB24" s="97">
        <f t="shared" si="11"/>
        <v>5639.5551999999998</v>
      </c>
      <c r="BC24" s="97">
        <f t="shared" si="11"/>
        <v>6924.7049999999999</v>
      </c>
      <c r="BD24" s="97">
        <f t="shared" si="11"/>
        <v>7721.5550000000003</v>
      </c>
      <c r="BE24" s="97">
        <f t="shared" si="11"/>
        <v>7345.8389000000006</v>
      </c>
      <c r="BF24" s="97">
        <f t="shared" si="11"/>
        <v>9032.6550000000007</v>
      </c>
      <c r="BG24" s="97">
        <f t="shared" si="11"/>
        <v>9123.6949999999997</v>
      </c>
      <c r="BH24" s="97">
        <f t="shared" si="11"/>
        <v>8741.1786999999986</v>
      </c>
      <c r="BI24" s="97">
        <f t="shared" si="11"/>
        <v>10085.754999999999</v>
      </c>
      <c r="BJ24" s="97">
        <f t="shared" si="11"/>
        <v>10797.004999999999</v>
      </c>
      <c r="BK24" s="97">
        <f t="shared" si="11"/>
        <v>9750.4351000000006</v>
      </c>
      <c r="BL24" s="97">
        <f t="shared" si="11"/>
        <v>12021.105</v>
      </c>
      <c r="BM24" s="97">
        <f>SUM(BM21:BM23)</f>
        <v>12021.105</v>
      </c>
      <c r="BN24" s="97">
        <f t="shared" si="11"/>
        <v>12776.004999999999</v>
      </c>
      <c r="BO24" s="97">
        <f t="shared" si="11"/>
        <v>15281.105</v>
      </c>
    </row>
    <row r="25" spans="1:67" s="29" customFormat="1" ht="20.25" x14ac:dyDescent="0.3">
      <c r="A25" s="75" t="s">
        <v>32</v>
      </c>
      <c r="B25" s="12" t="s">
        <v>120</v>
      </c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15"/>
      <c r="AC25" s="28"/>
      <c r="AD25" s="28"/>
      <c r="AE25" s="28"/>
      <c r="AF25" s="15"/>
      <c r="AG25" s="28"/>
      <c r="AH25" s="28"/>
      <c r="AI25" s="28"/>
      <c r="AJ25" s="28"/>
      <c r="AK25" s="30"/>
      <c r="AL25" s="30"/>
      <c r="AM25" s="30"/>
      <c r="AN25" s="30"/>
      <c r="AO25" s="30"/>
      <c r="AP25" s="30"/>
      <c r="AQ25" s="30"/>
      <c r="AR25" s="30"/>
      <c r="AS25" s="30"/>
      <c r="AT25" s="63"/>
      <c r="AU25" s="63"/>
      <c r="AV25" s="106"/>
      <c r="AW25" s="28"/>
      <c r="AX25" s="28"/>
      <c r="AY25" s="28"/>
      <c r="AZ25" s="28"/>
      <c r="BA25" s="108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</row>
    <row r="26" spans="1:67" s="62" customFormat="1" ht="20.25" x14ac:dyDescent="0.3">
      <c r="A26" s="78" t="s">
        <v>157</v>
      </c>
      <c r="B26" s="59"/>
      <c r="C26" s="60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61"/>
      <c r="AC26" s="59"/>
      <c r="AD26" s="59"/>
      <c r="AE26" s="59"/>
      <c r="AF26" s="61"/>
      <c r="AG26" s="59"/>
      <c r="AH26" s="59"/>
      <c r="AI26" s="59"/>
      <c r="AJ26" s="59"/>
      <c r="AK26" s="61"/>
      <c r="AL26" s="61"/>
      <c r="AM26" s="61"/>
      <c r="AN26" s="61"/>
      <c r="AO26" s="61"/>
      <c r="AP26" s="61"/>
      <c r="AQ26" s="61">
        <v>11700</v>
      </c>
      <c r="AR26" s="59">
        <v>12137.022300000001</v>
      </c>
      <c r="AS26" s="61">
        <v>21000</v>
      </c>
      <c r="AT26" s="61">
        <v>23500</v>
      </c>
      <c r="AU26" s="61">
        <v>29000</v>
      </c>
      <c r="AV26" s="59">
        <v>22938.329000000002</v>
      </c>
      <c r="AW26" s="59">
        <v>29000</v>
      </c>
      <c r="AX26" s="59">
        <v>25605.23</v>
      </c>
      <c r="AY26" s="59">
        <v>21954.174200000001</v>
      </c>
      <c r="AZ26" s="59">
        <v>28250</v>
      </c>
      <c r="BA26" s="111">
        <v>24000</v>
      </c>
      <c r="BB26" s="61">
        <v>20754.866900000001</v>
      </c>
      <c r="BC26" s="61">
        <v>37662.699999999997</v>
      </c>
      <c r="BD26" s="61">
        <v>32145</v>
      </c>
      <c r="BE26" s="61">
        <v>27501.902600000001</v>
      </c>
      <c r="BF26" s="61">
        <v>39500</v>
      </c>
      <c r="BG26" s="61">
        <v>36000</v>
      </c>
      <c r="BH26" s="61">
        <v>33790.477099999996</v>
      </c>
      <c r="BI26" s="61">
        <v>48946.45</v>
      </c>
      <c r="BJ26" s="59">
        <v>48000</v>
      </c>
      <c r="BK26" s="59">
        <v>38015.9712</v>
      </c>
      <c r="BL26" s="59">
        <v>55800</v>
      </c>
      <c r="BM26" s="59">
        <v>55800</v>
      </c>
      <c r="BN26" s="61">
        <v>52100</v>
      </c>
      <c r="BO26" s="61">
        <v>63600</v>
      </c>
    </row>
    <row r="27" spans="1:67" ht="20.25" x14ac:dyDescent="0.3">
      <c r="A27" s="76" t="s">
        <v>162</v>
      </c>
      <c r="B27" s="12" t="s">
        <v>132</v>
      </c>
      <c r="C27" s="13" t="s">
        <v>96</v>
      </c>
      <c r="D27" s="12">
        <v>990.02779999999996</v>
      </c>
      <c r="E27" s="12">
        <v>960.81259999999997</v>
      </c>
      <c r="F27" s="12">
        <v>1118.4811</v>
      </c>
      <c r="G27" s="12">
        <v>1110.2662</v>
      </c>
      <c r="H27" s="12">
        <v>1142.338</v>
      </c>
      <c r="I27" s="12">
        <v>1163.1549</v>
      </c>
      <c r="J27" s="12">
        <v>1276.0717999999999</v>
      </c>
      <c r="K27" s="12">
        <v>1521.8037999999999</v>
      </c>
      <c r="L27" s="12">
        <v>1591.0925</v>
      </c>
      <c r="M27" s="12">
        <v>1805.1193000000001</v>
      </c>
      <c r="N27" s="12">
        <v>1910</v>
      </c>
      <c r="O27" s="12">
        <v>2025</v>
      </c>
      <c r="P27" s="12">
        <v>2169.8946999999998</v>
      </c>
      <c r="Q27" s="12">
        <v>2300</v>
      </c>
      <c r="R27" s="12">
        <v>2200</v>
      </c>
      <c r="S27" s="12">
        <v>2300.4760999999999</v>
      </c>
      <c r="T27" s="12">
        <v>2450</v>
      </c>
      <c r="U27" s="12">
        <v>2460</v>
      </c>
      <c r="V27" s="12">
        <v>2861.4094</v>
      </c>
      <c r="W27" s="12">
        <v>2623</v>
      </c>
      <c r="X27" s="12">
        <v>2950.0001000000002</v>
      </c>
      <c r="Y27" s="12">
        <v>3287.0482999999999</v>
      </c>
      <c r="Z27" s="12">
        <v>3250.0001000000002</v>
      </c>
      <c r="AA27" s="12">
        <v>3875</v>
      </c>
      <c r="AB27" s="15">
        <v>3987.835</v>
      </c>
      <c r="AC27" s="12">
        <v>4500</v>
      </c>
      <c r="AD27" s="12">
        <v>4625</v>
      </c>
      <c r="AE27" s="12">
        <v>4981.59</v>
      </c>
      <c r="AF27" s="15">
        <v>5318.75</v>
      </c>
      <c r="AG27" s="12">
        <v>5318.75</v>
      </c>
      <c r="AH27" s="12">
        <v>5330</v>
      </c>
      <c r="AI27" s="12">
        <v>5585.7741999999998</v>
      </c>
      <c r="AJ27" s="12">
        <v>6300</v>
      </c>
      <c r="AK27" s="15">
        <v>6350</v>
      </c>
      <c r="AL27" s="15">
        <v>6712.9404000000004</v>
      </c>
      <c r="AM27" s="15">
        <v>7310</v>
      </c>
      <c r="AN27" s="15">
        <v>7600</v>
      </c>
      <c r="AO27" s="15">
        <v>7053.6764999999996</v>
      </c>
      <c r="AP27" s="15">
        <v>8300</v>
      </c>
      <c r="AQ27" s="15">
        <v>7800</v>
      </c>
      <c r="AR27" s="15">
        <v>7275.8341</v>
      </c>
      <c r="AS27" s="15">
        <v>9300</v>
      </c>
      <c r="AT27" s="15">
        <v>9300</v>
      </c>
      <c r="AU27" s="15">
        <v>11000</v>
      </c>
      <c r="AV27" s="12">
        <v>8694.1041000000005</v>
      </c>
      <c r="AW27" s="12">
        <v>10500</v>
      </c>
      <c r="AX27" s="12">
        <v>10500</v>
      </c>
      <c r="AY27" s="12">
        <v>9591.6270999999997</v>
      </c>
      <c r="AZ27" s="12">
        <v>12500</v>
      </c>
      <c r="BA27" s="38">
        <v>11500</v>
      </c>
      <c r="BB27" s="15">
        <v>9852.9999000000007</v>
      </c>
      <c r="BC27" s="15">
        <v>13250</v>
      </c>
      <c r="BD27" s="15">
        <v>13500</v>
      </c>
      <c r="BE27" s="15">
        <v>11807.336499999999</v>
      </c>
      <c r="BF27" s="15">
        <v>15000</v>
      </c>
      <c r="BG27" s="15">
        <v>14500</v>
      </c>
      <c r="BH27" s="12">
        <v>13325.844999999999</v>
      </c>
      <c r="BI27" s="12">
        <v>17000</v>
      </c>
      <c r="BJ27" s="12">
        <v>15500</v>
      </c>
      <c r="BK27" s="12">
        <v>13224.808199999999</v>
      </c>
      <c r="BL27" s="12">
        <v>17100</v>
      </c>
      <c r="BM27" s="12">
        <v>17100</v>
      </c>
      <c r="BN27" s="15">
        <v>17000</v>
      </c>
      <c r="BO27" s="15">
        <v>19720</v>
      </c>
    </row>
    <row r="28" spans="1:67" ht="20.25" x14ac:dyDescent="0.3">
      <c r="A28" s="76" t="s">
        <v>30</v>
      </c>
      <c r="B28" s="12" t="s">
        <v>133</v>
      </c>
      <c r="C28" s="13" t="s">
        <v>95</v>
      </c>
      <c r="D28" s="12">
        <v>2058.6667000000002</v>
      </c>
      <c r="E28" s="12">
        <v>2424.5228000000002</v>
      </c>
      <c r="F28" s="12">
        <v>2821.2105000000001</v>
      </c>
      <c r="G28" s="12">
        <v>3069.0345000000002</v>
      </c>
      <c r="H28" s="12">
        <v>3437.8991000000001</v>
      </c>
      <c r="I28" s="12">
        <v>3985.4324999999999</v>
      </c>
      <c r="J28" s="12">
        <v>4797.5348000000004</v>
      </c>
      <c r="K28" s="12">
        <v>5593.6385</v>
      </c>
      <c r="L28" s="12">
        <v>6720.7053999999998</v>
      </c>
      <c r="M28" s="12">
        <v>7750.7350999999999</v>
      </c>
      <c r="N28" s="12">
        <v>8500</v>
      </c>
      <c r="O28" s="12">
        <v>9100</v>
      </c>
      <c r="P28" s="12">
        <v>8904.5020999999997</v>
      </c>
      <c r="Q28" s="12">
        <v>10030</v>
      </c>
      <c r="R28" s="12">
        <v>10200.000099999999</v>
      </c>
      <c r="S28" s="12">
        <v>10163.531499999999</v>
      </c>
      <c r="T28" s="12">
        <v>11730.000099999999</v>
      </c>
      <c r="U28" s="12">
        <v>12300</v>
      </c>
      <c r="V28" s="12">
        <v>12629.5931</v>
      </c>
      <c r="W28" s="12">
        <v>13490</v>
      </c>
      <c r="X28" s="12">
        <v>15000.000099999999</v>
      </c>
      <c r="Y28" s="12">
        <v>15766.430399999999</v>
      </c>
      <c r="Z28" s="12">
        <v>16550.000100000001</v>
      </c>
      <c r="AA28" s="12">
        <v>18575</v>
      </c>
      <c r="AB28" s="15">
        <v>18574.6486</v>
      </c>
      <c r="AC28" s="12">
        <v>21050</v>
      </c>
      <c r="AD28" s="12">
        <v>21750</v>
      </c>
      <c r="AE28" s="12">
        <v>21215.51</v>
      </c>
      <c r="AF28" s="15">
        <v>25625</v>
      </c>
      <c r="AG28" s="12">
        <v>25625</v>
      </c>
      <c r="AH28" s="12">
        <v>25625</v>
      </c>
      <c r="AI28" s="12">
        <v>24169.9126</v>
      </c>
      <c r="AJ28" s="12">
        <v>30500</v>
      </c>
      <c r="AK28" s="12">
        <v>29250.000100000001</v>
      </c>
      <c r="AL28" s="12">
        <v>26344.773499999999</v>
      </c>
      <c r="AM28" s="12">
        <v>34515.000099999997</v>
      </c>
      <c r="AN28" s="15">
        <v>28995</v>
      </c>
      <c r="AO28" s="15">
        <v>28558.420300000002</v>
      </c>
      <c r="AP28" s="15">
        <v>35300</v>
      </c>
      <c r="AQ28" s="15">
        <v>19500</v>
      </c>
      <c r="AR28" s="15">
        <v>19008.241099999999</v>
      </c>
      <c r="AS28" s="15">
        <v>15600</v>
      </c>
      <c r="AT28" s="15">
        <v>16500.000100000001</v>
      </c>
      <c r="AU28" s="15">
        <v>20000.000100000001</v>
      </c>
      <c r="AV28" s="12">
        <v>14790.963400000001</v>
      </c>
      <c r="AW28" s="12">
        <v>20000.000100000001</v>
      </c>
      <c r="AX28" s="12">
        <v>20000</v>
      </c>
      <c r="AY28" s="12">
        <v>15842.766100000001</v>
      </c>
      <c r="AZ28" s="12">
        <v>21000</v>
      </c>
      <c r="BA28" s="38">
        <v>19100</v>
      </c>
      <c r="BB28" s="15">
        <v>17479.035500000002</v>
      </c>
      <c r="BC28" s="15">
        <v>22800</v>
      </c>
      <c r="BD28" s="15">
        <v>21000</v>
      </c>
      <c r="BE28" s="15">
        <v>20605.4031</v>
      </c>
      <c r="BF28" s="15">
        <v>25000</v>
      </c>
      <c r="BG28" s="15">
        <v>23500</v>
      </c>
      <c r="BH28" s="12">
        <v>22727.135300000002</v>
      </c>
      <c r="BI28" s="12">
        <v>27300</v>
      </c>
      <c r="BJ28" s="12">
        <v>26000</v>
      </c>
      <c r="BK28" s="12">
        <v>23473.191900000002</v>
      </c>
      <c r="BL28" s="12">
        <v>29000</v>
      </c>
      <c r="BM28" s="12">
        <v>29000</v>
      </c>
      <c r="BN28" s="15">
        <v>27000</v>
      </c>
      <c r="BO28" s="15">
        <v>30780</v>
      </c>
    </row>
    <row r="29" spans="1:67" ht="20.25" x14ac:dyDescent="0.3">
      <c r="A29" s="76" t="s">
        <v>172</v>
      </c>
      <c r="B29" s="12" t="s">
        <v>134</v>
      </c>
      <c r="C29" s="13" t="s">
        <v>94</v>
      </c>
      <c r="D29" s="12">
        <v>364.35730000000001</v>
      </c>
      <c r="E29" s="12">
        <v>455.4778</v>
      </c>
      <c r="F29" s="12">
        <v>511.30439999999999</v>
      </c>
      <c r="G29" s="12">
        <v>566.32539999999995</v>
      </c>
      <c r="H29" s="12">
        <v>646.13930000000005</v>
      </c>
      <c r="I29" s="12">
        <v>904.30679999999995</v>
      </c>
      <c r="J29" s="12">
        <v>817.20680000000004</v>
      </c>
      <c r="K29" s="12">
        <v>908.18219999999997</v>
      </c>
      <c r="L29" s="12">
        <v>1023.6072</v>
      </c>
      <c r="M29" s="12">
        <v>1164.3984</v>
      </c>
      <c r="N29" s="12">
        <v>1153</v>
      </c>
      <c r="O29" s="12">
        <v>1200</v>
      </c>
      <c r="P29" s="12">
        <v>1213.5592999999999</v>
      </c>
      <c r="Q29" s="12">
        <v>1300</v>
      </c>
      <c r="R29" s="12">
        <v>1300</v>
      </c>
      <c r="S29" s="12">
        <v>1372.8713</v>
      </c>
      <c r="T29" s="12">
        <v>1450</v>
      </c>
      <c r="U29" s="12">
        <v>1500</v>
      </c>
      <c r="V29" s="12">
        <v>1612.2458999999999</v>
      </c>
      <c r="W29" s="12">
        <v>1650</v>
      </c>
      <c r="X29" s="12">
        <v>1725</v>
      </c>
      <c r="Y29" s="12">
        <v>1927.0498</v>
      </c>
      <c r="Z29" s="12">
        <v>1900.0002999999999</v>
      </c>
      <c r="AA29" s="12">
        <v>2225</v>
      </c>
      <c r="AB29" s="15">
        <v>2283.1332000000002</v>
      </c>
      <c r="AC29" s="12">
        <v>2500</v>
      </c>
      <c r="AD29" s="12">
        <v>2550.0003000000002</v>
      </c>
      <c r="AE29" s="12">
        <v>2498.8998999999999</v>
      </c>
      <c r="AF29" s="15">
        <v>2950.0003000000002</v>
      </c>
      <c r="AG29" s="12">
        <v>2950.0003000000002</v>
      </c>
      <c r="AH29" s="12">
        <v>2800</v>
      </c>
      <c r="AI29" s="12">
        <v>2829.8643000000002</v>
      </c>
      <c r="AJ29" s="12">
        <v>3300</v>
      </c>
      <c r="AK29" s="12">
        <v>3300</v>
      </c>
      <c r="AL29" s="12">
        <v>3199.4376999999999</v>
      </c>
      <c r="AM29" s="12">
        <v>3900</v>
      </c>
      <c r="AN29" s="15">
        <v>3650</v>
      </c>
      <c r="AO29" s="15">
        <v>3622.8303000000001</v>
      </c>
      <c r="AP29" s="15">
        <v>4050</v>
      </c>
      <c r="AQ29" s="15">
        <v>4300</v>
      </c>
      <c r="AR29" s="15">
        <v>4362.9665999999997</v>
      </c>
      <c r="AS29" s="15">
        <v>4900</v>
      </c>
      <c r="AT29" s="15">
        <v>5000</v>
      </c>
      <c r="AU29" s="15">
        <v>5650</v>
      </c>
      <c r="AV29" s="12">
        <v>4576.4466000000002</v>
      </c>
      <c r="AW29" s="12">
        <v>5650</v>
      </c>
      <c r="AX29" s="12">
        <v>5650</v>
      </c>
      <c r="AY29" s="12">
        <v>4950.9771000000001</v>
      </c>
      <c r="AZ29" s="12">
        <v>6000</v>
      </c>
      <c r="BA29" s="38">
        <v>5200</v>
      </c>
      <c r="BB29" s="15">
        <v>4368.1728999999996</v>
      </c>
      <c r="BC29" s="15">
        <v>6500</v>
      </c>
      <c r="BD29" s="15">
        <v>5750</v>
      </c>
      <c r="BE29" s="15">
        <v>4758.9152000000004</v>
      </c>
      <c r="BF29" s="15">
        <v>7000</v>
      </c>
      <c r="BG29" s="15">
        <v>6700</v>
      </c>
      <c r="BH29" s="15">
        <v>6128.1742000000004</v>
      </c>
      <c r="BI29" s="12">
        <v>7700</v>
      </c>
      <c r="BJ29" s="12">
        <v>7100</v>
      </c>
      <c r="BK29" s="12">
        <v>6703.5888999999997</v>
      </c>
      <c r="BL29" s="12">
        <v>8100</v>
      </c>
      <c r="BM29" s="12">
        <v>8100</v>
      </c>
      <c r="BN29" s="15">
        <v>8500</v>
      </c>
      <c r="BO29" s="15">
        <v>9860</v>
      </c>
    </row>
    <row r="30" spans="1:67" ht="20.25" x14ac:dyDescent="0.3">
      <c r="A30" s="76" t="s">
        <v>28</v>
      </c>
      <c r="B30" s="12" t="s">
        <v>135</v>
      </c>
      <c r="C30" s="13" t="s">
        <v>93</v>
      </c>
      <c r="D30" s="12">
        <v>2.0000000000000001E-4</v>
      </c>
      <c r="E30" s="12">
        <v>8.4457000000000004</v>
      </c>
      <c r="F30" s="12">
        <v>19.545100000000001</v>
      </c>
      <c r="G30" s="12">
        <v>23.099299999999999</v>
      </c>
      <c r="H30" s="12">
        <v>130.4365</v>
      </c>
      <c r="I30" s="12">
        <v>150.50290000000001</v>
      </c>
      <c r="J30" s="12">
        <v>144.0137</v>
      </c>
      <c r="K30" s="12">
        <v>236.71080000000001</v>
      </c>
      <c r="L30" s="12">
        <v>247.59649999999999</v>
      </c>
      <c r="M30" s="12">
        <v>160.6063</v>
      </c>
      <c r="N30" s="12">
        <v>300</v>
      </c>
      <c r="O30" s="12">
        <v>190</v>
      </c>
      <c r="P30" s="12">
        <v>189.86429999999999</v>
      </c>
      <c r="Q30" s="12">
        <v>225</v>
      </c>
      <c r="R30" s="12">
        <v>225</v>
      </c>
      <c r="S30" s="12">
        <v>176.1046</v>
      </c>
      <c r="T30" s="12">
        <v>252</v>
      </c>
      <c r="U30" s="12">
        <v>160</v>
      </c>
      <c r="V30" s="12">
        <v>230.68809999999999</v>
      </c>
      <c r="W30" s="12">
        <v>265</v>
      </c>
      <c r="X30" s="12">
        <v>265</v>
      </c>
      <c r="Y30" s="12">
        <v>220.12729999999999</v>
      </c>
      <c r="Z30" s="12">
        <v>280</v>
      </c>
      <c r="AA30" s="12">
        <v>250</v>
      </c>
      <c r="AB30" s="15">
        <v>248.5667</v>
      </c>
      <c r="AC30" s="12">
        <v>300</v>
      </c>
      <c r="AD30" s="12">
        <v>300</v>
      </c>
      <c r="AE30" s="12">
        <v>287.92</v>
      </c>
      <c r="AF30" s="15">
        <v>345</v>
      </c>
      <c r="AG30" s="12">
        <v>345</v>
      </c>
      <c r="AH30" s="12">
        <v>360</v>
      </c>
      <c r="AI30" s="12">
        <v>956.52170000000001</v>
      </c>
      <c r="AJ30" s="12">
        <v>432</v>
      </c>
      <c r="AK30" s="12">
        <v>800</v>
      </c>
      <c r="AL30" s="12">
        <v>847.71500000000003</v>
      </c>
      <c r="AM30" s="12">
        <v>750</v>
      </c>
      <c r="AN30" s="15">
        <v>749.99990000000003</v>
      </c>
      <c r="AO30" s="15">
        <v>803.28189999999995</v>
      </c>
      <c r="AP30" s="15">
        <v>199.9999</v>
      </c>
      <c r="AQ30" s="15">
        <v>328</v>
      </c>
      <c r="AR30" s="15">
        <v>340.77929999999998</v>
      </c>
      <c r="AS30" s="15">
        <v>1</v>
      </c>
      <c r="AT30" s="15">
        <v>37.57</v>
      </c>
      <c r="AU30" s="15">
        <v>1</v>
      </c>
      <c r="AV30" s="12">
        <v>50.784500000000001</v>
      </c>
      <c r="AW30" s="12">
        <v>1</v>
      </c>
      <c r="AX30" s="12">
        <v>35</v>
      </c>
      <c r="AY30" s="12">
        <v>41.120100000000001</v>
      </c>
      <c r="AZ30" s="12">
        <v>10</v>
      </c>
      <c r="BA30" s="38">
        <v>25</v>
      </c>
      <c r="BB30" s="15">
        <v>45.183199999999999</v>
      </c>
      <c r="BC30" s="15">
        <v>11</v>
      </c>
      <c r="BD30" s="15">
        <v>175</v>
      </c>
      <c r="BE30" s="15">
        <v>171.1704</v>
      </c>
      <c r="BF30" s="15">
        <v>10</v>
      </c>
      <c r="BG30" s="15">
        <v>10</v>
      </c>
      <c r="BH30" s="12">
        <v>7.8143000000000002</v>
      </c>
      <c r="BI30" s="12">
        <v>10</v>
      </c>
      <c r="BJ30" s="12">
        <v>3</v>
      </c>
      <c r="BK30" s="12">
        <v>-0.45700000000000002</v>
      </c>
      <c r="BL30" s="12">
        <v>3</v>
      </c>
      <c r="BM30" s="12">
        <v>3</v>
      </c>
      <c r="BN30" s="15">
        <v>1</v>
      </c>
      <c r="BO30" s="15">
        <v>1</v>
      </c>
    </row>
    <row r="31" spans="1:67" ht="20.25" x14ac:dyDescent="0.3">
      <c r="A31" s="76" t="s">
        <v>92</v>
      </c>
      <c r="B31" s="12" t="s">
        <v>136</v>
      </c>
      <c r="C31" s="13" t="s">
        <v>91</v>
      </c>
      <c r="D31" s="12">
        <v>91.874099999999999</v>
      </c>
      <c r="E31" s="12">
        <v>193.67230000000001</v>
      </c>
      <c r="F31" s="12">
        <v>251.9016</v>
      </c>
      <c r="G31" s="12">
        <v>250.88380000000001</v>
      </c>
      <c r="H31" s="12">
        <v>239.84989999999999</v>
      </c>
      <c r="I31" s="12">
        <v>280.28649999999999</v>
      </c>
      <c r="J31" s="12">
        <v>442.76249999999999</v>
      </c>
      <c r="K31" s="12">
        <v>471.35300000000001</v>
      </c>
      <c r="L31" s="12">
        <v>515.88300000000004</v>
      </c>
      <c r="M31" s="12">
        <v>584.23429999999996</v>
      </c>
      <c r="N31" s="12">
        <v>635.34</v>
      </c>
      <c r="O31" s="12">
        <v>639.23239999999998</v>
      </c>
      <c r="P31" s="12">
        <v>654.04489999999998</v>
      </c>
      <c r="Q31" s="12">
        <v>707.23239999999998</v>
      </c>
      <c r="R31" s="12">
        <v>708.14139999999998</v>
      </c>
      <c r="S31" s="12">
        <v>699.98850000000004</v>
      </c>
      <c r="T31" s="12">
        <v>778.80139999999994</v>
      </c>
      <c r="U31" s="12">
        <v>770.64160000000004</v>
      </c>
      <c r="V31" s="12">
        <v>905.8075</v>
      </c>
      <c r="W31" s="12">
        <v>846.64160000000004</v>
      </c>
      <c r="X31" s="12">
        <v>1244.7041999999999</v>
      </c>
      <c r="Y31" s="12">
        <v>1094.4775</v>
      </c>
      <c r="Z31" s="12">
        <v>1505.2542000000001</v>
      </c>
      <c r="AA31" s="12">
        <v>1596.6541999999999</v>
      </c>
      <c r="AB31" s="15">
        <v>1570.0561</v>
      </c>
      <c r="AC31" s="12">
        <v>1512.6142</v>
      </c>
      <c r="AD31" s="12">
        <v>1406.63</v>
      </c>
      <c r="AE31" s="12">
        <v>948.93</v>
      </c>
      <c r="AF31" s="15">
        <v>1697.18</v>
      </c>
      <c r="AG31" s="12">
        <v>1697.18</v>
      </c>
      <c r="AH31" s="12">
        <v>1697.18</v>
      </c>
      <c r="AI31" s="12">
        <v>1534.5047</v>
      </c>
      <c r="AJ31" s="12">
        <v>1782.04</v>
      </c>
      <c r="AK31" s="12">
        <v>2000</v>
      </c>
      <c r="AL31" s="12">
        <v>1921.2941000000001</v>
      </c>
      <c r="AM31" s="12">
        <v>2000</v>
      </c>
      <c r="AN31" s="15">
        <v>2172</v>
      </c>
      <c r="AO31" s="15">
        <v>738.23760000000004</v>
      </c>
      <c r="AP31" s="15">
        <v>2250</v>
      </c>
      <c r="AQ31" s="15">
        <v>3500</v>
      </c>
      <c r="AR31" s="15">
        <v>3376.6682000000001</v>
      </c>
      <c r="AS31" s="15">
        <v>2450</v>
      </c>
      <c r="AT31" s="15">
        <v>2339.5023999999999</v>
      </c>
      <c r="AU31" s="15">
        <v>2483.0050000000001</v>
      </c>
      <c r="AV31" s="12">
        <v>2147.9483</v>
      </c>
      <c r="AW31" s="12">
        <v>2804.01</v>
      </c>
      <c r="AX31" s="12">
        <v>2804.01</v>
      </c>
      <c r="AY31" s="12">
        <v>2262.7649999999999</v>
      </c>
      <c r="AZ31" s="12">
        <v>2850</v>
      </c>
      <c r="BA31" s="38">
        <v>2800</v>
      </c>
      <c r="BB31" s="15">
        <v>2142.3921999999998</v>
      </c>
      <c r="BC31" s="15">
        <v>2900</v>
      </c>
      <c r="BD31" s="15">
        <v>2500</v>
      </c>
      <c r="BE31" s="15">
        <v>2606.1880999999998</v>
      </c>
      <c r="BF31" s="15">
        <v>2750</v>
      </c>
      <c r="BG31" s="15">
        <v>2883.91</v>
      </c>
      <c r="BH31" s="12">
        <v>2625.1716999999999</v>
      </c>
      <c r="BI31" s="15">
        <v>3125.88</v>
      </c>
      <c r="BJ31" s="12">
        <v>3200</v>
      </c>
      <c r="BK31" s="12">
        <v>2918.1635000000001</v>
      </c>
      <c r="BL31" s="12">
        <v>3500</v>
      </c>
      <c r="BM31" s="12">
        <v>3500</v>
      </c>
      <c r="BN31" s="15">
        <v>3100</v>
      </c>
      <c r="BO31" s="15">
        <v>3500</v>
      </c>
    </row>
    <row r="32" spans="1:67" ht="60.75" x14ac:dyDescent="0.3">
      <c r="A32" s="131" t="s">
        <v>26</v>
      </c>
      <c r="B32" s="12" t="s">
        <v>137</v>
      </c>
      <c r="C32" s="13" t="s">
        <v>90</v>
      </c>
      <c r="D32" s="12">
        <v>38.799399999999999</v>
      </c>
      <c r="E32" s="12">
        <v>49.42</v>
      </c>
      <c r="F32" s="12">
        <v>52.9</v>
      </c>
      <c r="G32" s="12">
        <v>54.04</v>
      </c>
      <c r="H32" s="12">
        <v>47.12</v>
      </c>
      <c r="I32" s="12">
        <v>46.85</v>
      </c>
      <c r="J32" s="12">
        <v>47.56</v>
      </c>
      <c r="K32" s="12">
        <v>31.7</v>
      </c>
      <c r="L32" s="12">
        <v>46.04</v>
      </c>
      <c r="M32" s="12">
        <v>58.906199999999998</v>
      </c>
      <c r="N32" s="12">
        <v>59.99</v>
      </c>
      <c r="O32" s="12">
        <v>59.99</v>
      </c>
      <c r="P32" s="12">
        <v>64.3035</v>
      </c>
      <c r="Q32" s="12">
        <v>70</v>
      </c>
      <c r="R32" s="12">
        <v>69.992999999999995</v>
      </c>
      <c r="S32" s="12">
        <v>58.51</v>
      </c>
      <c r="T32" s="12">
        <v>74.992999999999995</v>
      </c>
      <c r="U32" s="12">
        <v>59.991</v>
      </c>
      <c r="V32" s="12">
        <v>64.435299999999998</v>
      </c>
      <c r="W32" s="12">
        <v>78.741</v>
      </c>
      <c r="X32" s="12">
        <v>46.1</v>
      </c>
      <c r="Y32" s="12">
        <v>43.437600000000003</v>
      </c>
      <c r="Z32" s="12">
        <v>50.991</v>
      </c>
      <c r="AA32" s="12">
        <v>50.091000000000001</v>
      </c>
      <c r="AB32" s="15">
        <v>48.467100000000002</v>
      </c>
      <c r="AC32" s="12">
        <v>55.000999999999998</v>
      </c>
      <c r="AD32" s="12">
        <v>55.011000000000003</v>
      </c>
      <c r="AE32" s="12">
        <v>68.459999999999994</v>
      </c>
      <c r="AF32" s="15">
        <v>63.261000000000003</v>
      </c>
      <c r="AG32" s="12">
        <v>68.260999999999996</v>
      </c>
      <c r="AH32" s="12">
        <v>99.99</v>
      </c>
      <c r="AI32" s="12">
        <v>113.67870000000001</v>
      </c>
      <c r="AJ32" s="12">
        <v>131.99</v>
      </c>
      <c r="AK32" s="12">
        <v>171.7911</v>
      </c>
      <c r="AL32" s="12">
        <v>192.7303</v>
      </c>
      <c r="AM32" s="12">
        <v>174.99109999999999</v>
      </c>
      <c r="AN32" s="15">
        <v>199.99109999999999</v>
      </c>
      <c r="AO32" s="15">
        <v>220.17439999999999</v>
      </c>
      <c r="AP32" s="15">
        <v>34.991100000000003</v>
      </c>
      <c r="AQ32" s="15">
        <v>61.990099999999998</v>
      </c>
      <c r="AR32" s="15">
        <v>63.920400000000001</v>
      </c>
      <c r="AS32" s="15">
        <v>8.8000000000000007</v>
      </c>
      <c r="AT32" s="15">
        <v>28.381</v>
      </c>
      <c r="AU32" s="15">
        <v>1.0009999999999999</v>
      </c>
      <c r="AV32" s="12">
        <v>26.750699999999998</v>
      </c>
      <c r="AW32" s="12">
        <v>1.0009999999999999</v>
      </c>
      <c r="AX32" s="12">
        <v>24.030999999999999</v>
      </c>
      <c r="AY32" s="12">
        <v>23.841200000000001</v>
      </c>
      <c r="AZ32" s="12">
        <v>1.0009999999999999</v>
      </c>
      <c r="BA32" s="38">
        <v>28.021000000000001</v>
      </c>
      <c r="BB32" s="15">
        <v>1.228</v>
      </c>
      <c r="BC32" s="15">
        <v>1.2010000000000001</v>
      </c>
      <c r="BD32" s="15">
        <v>11.5</v>
      </c>
      <c r="BE32" s="15">
        <v>65.222700000000003</v>
      </c>
      <c r="BF32" s="15">
        <v>1</v>
      </c>
      <c r="BG32" s="15">
        <v>19.391999999999999</v>
      </c>
      <c r="BH32" s="15">
        <v>0.56430000000000002</v>
      </c>
      <c r="BI32" s="15">
        <v>1.002</v>
      </c>
      <c r="BJ32" s="15">
        <v>0.502</v>
      </c>
      <c r="BK32" s="15">
        <f>0.0227+0.1767</f>
        <v>0.19939999999999999</v>
      </c>
      <c r="BL32" s="15">
        <v>0.70199999999999996</v>
      </c>
      <c r="BM32" s="15">
        <v>0.70199999999999996</v>
      </c>
      <c r="BN32" s="15">
        <f>0.01+1.19+0.001</f>
        <v>1.2009999999999998</v>
      </c>
      <c r="BO32" s="15">
        <f>0.01+1.24+0.001</f>
        <v>1.2509999999999999</v>
      </c>
    </row>
    <row r="33" spans="1:67" s="99" customFormat="1" ht="20.25" x14ac:dyDescent="0.3">
      <c r="A33" s="100" t="s">
        <v>25</v>
      </c>
      <c r="B33" s="97" t="s">
        <v>138</v>
      </c>
      <c r="C33" s="101"/>
      <c r="D33" s="97">
        <f t="shared" ref="D33:AF33" si="12">SUM(D27:D32)</f>
        <v>3543.7255</v>
      </c>
      <c r="E33" s="97">
        <f t="shared" si="12"/>
        <v>4092.3512000000005</v>
      </c>
      <c r="F33" s="97">
        <f t="shared" si="12"/>
        <v>4775.3427000000001</v>
      </c>
      <c r="G33" s="97">
        <f t="shared" si="12"/>
        <v>5073.6491999999989</v>
      </c>
      <c r="H33" s="97">
        <f t="shared" si="12"/>
        <v>5643.7828</v>
      </c>
      <c r="I33" s="97">
        <f t="shared" si="12"/>
        <v>6530.5336000000016</v>
      </c>
      <c r="J33" s="97">
        <f t="shared" si="12"/>
        <v>7525.1496000000006</v>
      </c>
      <c r="K33" s="97">
        <f t="shared" si="12"/>
        <v>8763.3883000000005</v>
      </c>
      <c r="L33" s="97">
        <f t="shared" si="12"/>
        <v>10144.9246</v>
      </c>
      <c r="M33" s="97">
        <f t="shared" si="12"/>
        <v>11523.999599999999</v>
      </c>
      <c r="N33" s="97">
        <f t="shared" si="12"/>
        <v>12558.33</v>
      </c>
      <c r="O33" s="97">
        <f t="shared" si="12"/>
        <v>13214.222400000001</v>
      </c>
      <c r="P33" s="97">
        <f t="shared" si="12"/>
        <v>13196.168799999999</v>
      </c>
      <c r="Q33" s="97">
        <f t="shared" si="12"/>
        <v>14632.232400000001</v>
      </c>
      <c r="R33" s="97">
        <f t="shared" si="12"/>
        <v>14703.1345</v>
      </c>
      <c r="S33" s="97">
        <f t="shared" si="12"/>
        <v>14771.482</v>
      </c>
      <c r="T33" s="97">
        <f t="shared" si="12"/>
        <v>16735.794499999996</v>
      </c>
      <c r="U33" s="97">
        <f t="shared" si="12"/>
        <v>17250.632600000001</v>
      </c>
      <c r="V33" s="97">
        <f t="shared" si="12"/>
        <v>18304.1793</v>
      </c>
      <c r="W33" s="97">
        <f t="shared" si="12"/>
        <v>18953.382600000001</v>
      </c>
      <c r="X33" s="97">
        <f t="shared" si="12"/>
        <v>21230.804399999997</v>
      </c>
      <c r="Y33" s="97">
        <f t="shared" si="12"/>
        <v>22338.570900000002</v>
      </c>
      <c r="Z33" s="97">
        <f t="shared" si="12"/>
        <v>23536.245700000003</v>
      </c>
      <c r="AA33" s="97">
        <f t="shared" si="12"/>
        <v>26571.745200000001</v>
      </c>
      <c r="AB33" s="97">
        <f>SUM(AB27:AB32)</f>
        <v>26712.706700000002</v>
      </c>
      <c r="AC33" s="97">
        <f t="shared" si="12"/>
        <v>29917.6152</v>
      </c>
      <c r="AD33" s="97">
        <f>SUM(AD27:AD32)</f>
        <v>30686.641299999999</v>
      </c>
      <c r="AE33" s="97">
        <f>SUM(AE27:AE32)</f>
        <v>30001.309899999997</v>
      </c>
      <c r="AF33" s="97">
        <f t="shared" si="12"/>
        <v>35999.191299999999</v>
      </c>
      <c r="AG33" s="97">
        <f>SUM(AG27:AG32)</f>
        <v>36004.191299999999</v>
      </c>
      <c r="AH33" s="97">
        <f t="shared" ref="AH33:AP33" si="13">SUM(AH27:AH32)</f>
        <v>35912.17</v>
      </c>
      <c r="AI33" s="97">
        <f t="shared" si="13"/>
        <v>35190.256199999996</v>
      </c>
      <c r="AJ33" s="97">
        <f t="shared" si="13"/>
        <v>42446.03</v>
      </c>
      <c r="AK33" s="97">
        <f t="shared" si="13"/>
        <v>41871.791200000007</v>
      </c>
      <c r="AL33" s="97">
        <f t="shared" si="13"/>
        <v>39218.891000000003</v>
      </c>
      <c r="AM33" s="97">
        <f t="shared" si="13"/>
        <v>48649.991199999997</v>
      </c>
      <c r="AN33" s="97">
        <f t="shared" si="13"/>
        <v>43366.991000000002</v>
      </c>
      <c r="AO33" s="97">
        <f t="shared" si="13"/>
        <v>40996.621000000006</v>
      </c>
      <c r="AP33" s="97">
        <f t="shared" si="13"/>
        <v>50134.991000000002</v>
      </c>
      <c r="AQ33" s="97">
        <f>SUM(AQ26:AQ32)</f>
        <v>47189.990100000003</v>
      </c>
      <c r="AR33" s="97">
        <f t="shared" ref="AR33:BO33" si="14">SUM(AR26:AR32)</f>
        <v>46565.432000000008</v>
      </c>
      <c r="AS33" s="97">
        <f t="shared" si="14"/>
        <v>53259.8</v>
      </c>
      <c r="AT33" s="97">
        <f t="shared" si="14"/>
        <v>56705.453500000003</v>
      </c>
      <c r="AU33" s="97">
        <f t="shared" si="14"/>
        <v>68135.006100000013</v>
      </c>
      <c r="AV33" s="97">
        <f t="shared" si="14"/>
        <v>53225.326600000008</v>
      </c>
      <c r="AW33" s="97">
        <f t="shared" si="14"/>
        <v>67956.011100000003</v>
      </c>
      <c r="AX33" s="97">
        <f t="shared" si="14"/>
        <v>64618.271000000001</v>
      </c>
      <c r="AY33" s="97">
        <f t="shared" si="14"/>
        <v>54667.270800000006</v>
      </c>
      <c r="AZ33" s="97">
        <f t="shared" si="14"/>
        <v>70611.001000000004</v>
      </c>
      <c r="BA33" s="109">
        <f t="shared" si="14"/>
        <v>62653.021000000001</v>
      </c>
      <c r="BB33" s="97">
        <f t="shared" si="14"/>
        <v>54643.878600000004</v>
      </c>
      <c r="BC33" s="97">
        <f t="shared" si="14"/>
        <v>83124.900999999998</v>
      </c>
      <c r="BD33" s="97">
        <f t="shared" si="14"/>
        <v>75081.5</v>
      </c>
      <c r="BE33" s="97">
        <f t="shared" si="14"/>
        <v>67516.138600000006</v>
      </c>
      <c r="BF33" s="97">
        <f t="shared" si="14"/>
        <v>89261</v>
      </c>
      <c r="BG33" s="97">
        <f t="shared" si="14"/>
        <v>83613.302000000011</v>
      </c>
      <c r="BH33" s="97">
        <f t="shared" si="14"/>
        <v>78605.181899999996</v>
      </c>
      <c r="BI33" s="97">
        <f t="shared" si="14"/>
        <v>104083.33199999999</v>
      </c>
      <c r="BJ33" s="97">
        <f t="shared" si="14"/>
        <v>99803.501999999993</v>
      </c>
      <c r="BK33" s="97">
        <f t="shared" si="14"/>
        <v>84335.466100000005</v>
      </c>
      <c r="BL33" s="97">
        <f t="shared" si="14"/>
        <v>113503.702</v>
      </c>
      <c r="BM33" s="97">
        <f t="shared" ref="BM33" si="15">SUM(BM26:BM32)</f>
        <v>113503.702</v>
      </c>
      <c r="BN33" s="97">
        <f t="shared" si="14"/>
        <v>107702.201</v>
      </c>
      <c r="BO33" s="97">
        <f t="shared" si="14"/>
        <v>127462.251</v>
      </c>
    </row>
    <row r="34" spans="1:67" s="26" customFormat="1" ht="20.25" x14ac:dyDescent="0.3">
      <c r="A34" s="74" t="s">
        <v>24</v>
      </c>
      <c r="B34" s="31" t="s">
        <v>126</v>
      </c>
      <c r="C34" s="24"/>
      <c r="D34" s="31">
        <f t="shared" ref="D34:AF34" si="16">D24+D33</f>
        <v>3939.3393999999998</v>
      </c>
      <c r="E34" s="31">
        <f t="shared" si="16"/>
        <v>4530.8976000000002</v>
      </c>
      <c r="F34" s="31">
        <f t="shared" si="16"/>
        <v>5288.9776000000002</v>
      </c>
      <c r="G34" s="31">
        <f t="shared" si="16"/>
        <v>5655.6057999999994</v>
      </c>
      <c r="H34" s="31">
        <f t="shared" si="16"/>
        <v>6236.0846000000001</v>
      </c>
      <c r="I34" s="31">
        <f t="shared" si="16"/>
        <v>7225.727600000002</v>
      </c>
      <c r="J34" s="31">
        <f t="shared" si="16"/>
        <v>8412.9872000000014</v>
      </c>
      <c r="K34" s="31">
        <f t="shared" si="16"/>
        <v>9879.9680000000008</v>
      </c>
      <c r="L34" s="31">
        <f t="shared" si="16"/>
        <v>11608.1837</v>
      </c>
      <c r="M34" s="31">
        <f t="shared" si="16"/>
        <v>13274.678399999999</v>
      </c>
      <c r="N34" s="31">
        <f t="shared" si="16"/>
        <v>14562.26</v>
      </c>
      <c r="O34" s="31">
        <f t="shared" si="16"/>
        <v>15134.278400000001</v>
      </c>
      <c r="P34" s="31">
        <f t="shared" si="16"/>
        <v>14943.234499999999</v>
      </c>
      <c r="Q34" s="31">
        <f t="shared" si="16"/>
        <v>16742.288400000001</v>
      </c>
      <c r="R34" s="31">
        <f t="shared" si="16"/>
        <v>16663.2955</v>
      </c>
      <c r="S34" s="31">
        <f t="shared" si="16"/>
        <v>16414.2179</v>
      </c>
      <c r="T34" s="31">
        <f t="shared" si="16"/>
        <v>19020.850499999997</v>
      </c>
      <c r="U34" s="31">
        <f t="shared" si="16"/>
        <v>19415.688600000001</v>
      </c>
      <c r="V34" s="31">
        <f t="shared" si="16"/>
        <v>20758.1031</v>
      </c>
      <c r="W34" s="31">
        <f t="shared" si="16"/>
        <v>21349.438600000001</v>
      </c>
      <c r="X34" s="31">
        <f t="shared" si="16"/>
        <v>24226.860499999995</v>
      </c>
      <c r="Y34" s="31">
        <f t="shared" si="16"/>
        <v>25376.984700000001</v>
      </c>
      <c r="Z34" s="31">
        <f t="shared" si="16"/>
        <v>26832.302000000003</v>
      </c>
      <c r="AA34" s="31">
        <f t="shared" si="16"/>
        <v>30205.651600000001</v>
      </c>
      <c r="AB34" s="31">
        <f>AB24+AB33</f>
        <v>30502.463100000001</v>
      </c>
      <c r="AC34" s="31">
        <f t="shared" si="16"/>
        <v>34053.121599999999</v>
      </c>
      <c r="AD34" s="31">
        <f>AD24+AD33</f>
        <v>34452.396999999997</v>
      </c>
      <c r="AE34" s="31">
        <f>AE24+AE33</f>
        <v>33477.619899999998</v>
      </c>
      <c r="AF34" s="31">
        <f t="shared" si="16"/>
        <v>40644.947</v>
      </c>
      <c r="AG34" s="31">
        <f>AG24+AG33</f>
        <v>40654.947</v>
      </c>
      <c r="AH34" s="31">
        <f t="shared" ref="AH34:AP34" si="17">AH24+AH33</f>
        <v>39786.86</v>
      </c>
      <c r="AI34" s="31">
        <f t="shared" si="17"/>
        <v>38672.329699999995</v>
      </c>
      <c r="AJ34" s="31">
        <f t="shared" si="17"/>
        <v>47096.03</v>
      </c>
      <c r="AK34" s="31">
        <f t="shared" si="17"/>
        <v>45691.796400000007</v>
      </c>
      <c r="AL34" s="31">
        <f t="shared" si="17"/>
        <v>42734.013600000006</v>
      </c>
      <c r="AM34" s="31">
        <f t="shared" si="17"/>
        <v>53299.996499999994</v>
      </c>
      <c r="AN34" s="31">
        <f t="shared" si="17"/>
        <v>46985.995999999999</v>
      </c>
      <c r="AO34" s="31">
        <f t="shared" si="17"/>
        <v>44371.661300000007</v>
      </c>
      <c r="AP34" s="31">
        <f t="shared" si="17"/>
        <v>54568.995999999999</v>
      </c>
      <c r="AQ34" s="31">
        <f>AQ24+AQ33</f>
        <v>51816.703300000001</v>
      </c>
      <c r="AR34" s="31">
        <f t="shared" ref="AR34:BO34" si="18">AR24+AR33</f>
        <v>50605.401700000009</v>
      </c>
      <c r="AS34" s="31">
        <f t="shared" si="18"/>
        <v>58106.905100000004</v>
      </c>
      <c r="AT34" s="31">
        <f t="shared" si="18"/>
        <v>61928.618500000004</v>
      </c>
      <c r="AU34" s="31">
        <f t="shared" si="18"/>
        <v>73921.561100000021</v>
      </c>
      <c r="AV34" s="31">
        <f t="shared" si="18"/>
        <v>57401.94430000001</v>
      </c>
      <c r="AW34" s="31">
        <f t="shared" si="18"/>
        <v>73742.566099999996</v>
      </c>
      <c r="AX34" s="31">
        <f t="shared" si="18"/>
        <v>70374.255999999994</v>
      </c>
      <c r="AY34" s="31">
        <f t="shared" si="18"/>
        <v>59267.809400000006</v>
      </c>
      <c r="AZ34" s="31">
        <f t="shared" si="18"/>
        <v>77029.606</v>
      </c>
      <c r="BA34" s="114">
        <f t="shared" si="18"/>
        <v>68911.626000000004</v>
      </c>
      <c r="BB34" s="31">
        <f t="shared" si="18"/>
        <v>60283.433800000006</v>
      </c>
      <c r="BC34" s="31">
        <f t="shared" si="18"/>
        <v>90049.606</v>
      </c>
      <c r="BD34" s="31">
        <f t="shared" si="18"/>
        <v>82803.054999999993</v>
      </c>
      <c r="BE34" s="31">
        <f t="shared" si="18"/>
        <v>74861.977500000008</v>
      </c>
      <c r="BF34" s="31">
        <f t="shared" si="18"/>
        <v>98293.654999999999</v>
      </c>
      <c r="BG34" s="31">
        <f t="shared" si="18"/>
        <v>92736.997000000003</v>
      </c>
      <c r="BH34" s="31">
        <f t="shared" si="18"/>
        <v>87346.3606</v>
      </c>
      <c r="BI34" s="31">
        <f t="shared" si="18"/>
        <v>114169.087</v>
      </c>
      <c r="BJ34" s="31">
        <f t="shared" si="18"/>
        <v>110600.507</v>
      </c>
      <c r="BK34" s="31">
        <f t="shared" si="18"/>
        <v>94085.901200000008</v>
      </c>
      <c r="BL34" s="31">
        <f t="shared" si="18"/>
        <v>125524.807</v>
      </c>
      <c r="BM34" s="31">
        <f t="shared" ref="BM34" si="19">BM24+BM33</f>
        <v>125524.807</v>
      </c>
      <c r="BN34" s="31">
        <f t="shared" si="18"/>
        <v>120478.20600000001</v>
      </c>
      <c r="BO34" s="31">
        <f t="shared" si="18"/>
        <v>142743.356</v>
      </c>
    </row>
    <row r="35" spans="1:67" s="35" customFormat="1" ht="20.25" x14ac:dyDescent="0.3">
      <c r="A35" s="79" t="s">
        <v>23</v>
      </c>
      <c r="B35" s="33" t="s">
        <v>139</v>
      </c>
      <c r="C35" s="34"/>
      <c r="D35" s="33">
        <f t="shared" ref="D35:AF35" si="20">D18+D34</f>
        <v>4744.1284999999998</v>
      </c>
      <c r="E35" s="33">
        <f t="shared" si="20"/>
        <v>5449.6849000000002</v>
      </c>
      <c r="F35" s="33">
        <f t="shared" si="20"/>
        <v>8136.5770000000002</v>
      </c>
      <c r="G35" s="33">
        <f t="shared" si="20"/>
        <v>8553.5252999999993</v>
      </c>
      <c r="H35" s="33">
        <f t="shared" si="20"/>
        <v>9316.4390000000003</v>
      </c>
      <c r="I35" s="33">
        <f t="shared" si="20"/>
        <v>10848.403800000002</v>
      </c>
      <c r="J35" s="33">
        <f t="shared" si="20"/>
        <v>12720.432800000002</v>
      </c>
      <c r="K35" s="33">
        <f t="shared" si="20"/>
        <v>15180.3063</v>
      </c>
      <c r="L35" s="33">
        <f t="shared" si="20"/>
        <v>18368.615299999998</v>
      </c>
      <c r="M35" s="33">
        <f t="shared" si="20"/>
        <v>21802.318999999996</v>
      </c>
      <c r="N35" s="33">
        <f t="shared" si="20"/>
        <v>24439.67</v>
      </c>
      <c r="O35" s="33">
        <f t="shared" si="20"/>
        <v>24131.166799999999</v>
      </c>
      <c r="P35" s="33">
        <f t="shared" si="20"/>
        <v>23942.219399999998</v>
      </c>
      <c r="Q35" s="33">
        <f t="shared" si="20"/>
        <v>26359.958400000003</v>
      </c>
      <c r="R35" s="33">
        <f t="shared" si="20"/>
        <v>25921.4355</v>
      </c>
      <c r="S35" s="33">
        <f t="shared" si="20"/>
        <v>25672.3979</v>
      </c>
      <c r="T35" s="33">
        <f t="shared" si="20"/>
        <v>31273.070499999994</v>
      </c>
      <c r="U35" s="33">
        <f t="shared" si="20"/>
        <v>32271.318599999999</v>
      </c>
      <c r="V35" s="33">
        <f t="shared" si="20"/>
        <v>33613.752200000003</v>
      </c>
      <c r="W35" s="33">
        <f t="shared" si="20"/>
        <v>36793.058700000001</v>
      </c>
      <c r="X35" s="33">
        <f t="shared" si="20"/>
        <v>39203.900599999994</v>
      </c>
      <c r="Y35" s="33">
        <f t="shared" si="20"/>
        <v>40354.099300000002</v>
      </c>
      <c r="Z35" s="33">
        <f t="shared" si="20"/>
        <v>44539.162100000001</v>
      </c>
      <c r="AA35" s="33">
        <f t="shared" si="20"/>
        <v>47308.501600000003</v>
      </c>
      <c r="AB35" s="33">
        <f>AB18+AB34</f>
        <v>47595.148199999996</v>
      </c>
      <c r="AC35" s="33">
        <f t="shared" si="20"/>
        <v>54414.031600000002</v>
      </c>
      <c r="AD35" s="36">
        <v>53607.597099999999</v>
      </c>
      <c r="AE35" s="33">
        <f>AE18+AE34</f>
        <v>52150.758999999998</v>
      </c>
      <c r="AF35" s="33">
        <f t="shared" si="20"/>
        <v>64039.738100000002</v>
      </c>
      <c r="AG35" s="36">
        <v>63410.497100000001</v>
      </c>
      <c r="AH35" s="33">
        <f t="shared" ref="AH35:AZ35" si="21">AH18+AH34</f>
        <v>59604.01</v>
      </c>
      <c r="AI35" s="33">
        <f t="shared" si="21"/>
        <v>58289.914699999994</v>
      </c>
      <c r="AJ35" s="33">
        <f t="shared" si="21"/>
        <v>76020.870999999999</v>
      </c>
      <c r="AK35" s="33">
        <f t="shared" si="21"/>
        <v>73585.936400000006</v>
      </c>
      <c r="AL35" s="33">
        <f t="shared" si="21"/>
        <v>70627.966100000005</v>
      </c>
      <c r="AM35" s="33">
        <f t="shared" si="21"/>
        <v>84777.896500000003</v>
      </c>
      <c r="AN35" s="33">
        <f t="shared" si="21"/>
        <v>80541.766999999993</v>
      </c>
      <c r="AO35" s="33">
        <f t="shared" si="21"/>
        <v>77927.5196</v>
      </c>
      <c r="AP35" s="33">
        <f t="shared" si="21"/>
        <v>91797.827000000005</v>
      </c>
      <c r="AQ35" s="33">
        <f t="shared" si="21"/>
        <v>88844.744100000011</v>
      </c>
      <c r="AR35" s="33">
        <f t="shared" si="21"/>
        <v>87633.423200000019</v>
      </c>
      <c r="AS35" s="69">
        <f t="shared" si="21"/>
        <v>101408.7659</v>
      </c>
      <c r="AT35" s="69">
        <f t="shared" si="21"/>
        <v>103759.36040000001</v>
      </c>
      <c r="AU35" s="69">
        <f t="shared" si="21"/>
        <v>120332.64150000003</v>
      </c>
      <c r="AV35" s="69">
        <f t="shared" si="21"/>
        <v>99232.688000000009</v>
      </c>
      <c r="AW35" s="69">
        <f t="shared" si="21"/>
        <v>118204.4265</v>
      </c>
      <c r="AX35" s="69">
        <f t="shared" si="21"/>
        <v>106400.56899999999</v>
      </c>
      <c r="AY35" s="69">
        <f t="shared" si="21"/>
        <v>95294.121700000003</v>
      </c>
      <c r="AZ35" s="69">
        <f t="shared" si="21"/>
        <v>123915.77899999999</v>
      </c>
      <c r="BA35" s="115">
        <f>BA18+BA34</f>
        <v>101770.04500000001</v>
      </c>
      <c r="BB35" s="69">
        <f t="shared" ref="BB35:BO35" si="22">BB18+BB34</f>
        <v>95859.212400000019</v>
      </c>
      <c r="BC35" s="69">
        <f t="shared" si="22"/>
        <v>130156.42600000001</v>
      </c>
      <c r="BD35" s="69">
        <f t="shared" si="22"/>
        <v>127595.30099999999</v>
      </c>
      <c r="BE35" s="69">
        <f t="shared" si="22"/>
        <v>128896.0733</v>
      </c>
      <c r="BF35" s="69">
        <f t="shared" si="22"/>
        <v>147504.405</v>
      </c>
      <c r="BG35" s="69">
        <f t="shared" si="22"/>
        <v>149967.66700000002</v>
      </c>
      <c r="BH35" s="69">
        <f>BH18+BH34</f>
        <v>144577.15059999999</v>
      </c>
      <c r="BI35" s="69">
        <f>BI18+BI34</f>
        <v>175721.557</v>
      </c>
      <c r="BJ35" s="69">
        <f t="shared" si="22"/>
        <v>177157.217</v>
      </c>
      <c r="BK35" s="69">
        <f t="shared" si="22"/>
        <v>162149.14929999999</v>
      </c>
      <c r="BL35" s="69">
        <f t="shared" si="22"/>
        <v>199028.17700000003</v>
      </c>
      <c r="BM35" s="69">
        <f t="shared" ref="BM35" si="23">BM18+BM34</f>
        <v>205111.929</v>
      </c>
      <c r="BN35" s="69">
        <f t="shared" si="22"/>
        <v>198025.986</v>
      </c>
      <c r="BO35" s="69">
        <f t="shared" si="22"/>
        <v>228459.861</v>
      </c>
    </row>
    <row r="36" spans="1:67" hidden="1" x14ac:dyDescent="0.2">
      <c r="A36" s="38" t="s">
        <v>89</v>
      </c>
      <c r="B36" s="12"/>
      <c r="C36" s="13"/>
      <c r="D36" s="12">
        <f t="shared" ref="D36:O36" si="24">D9+D24</f>
        <v>1200.4028000000001</v>
      </c>
      <c r="E36" s="12">
        <f t="shared" si="24"/>
        <v>1357.3335</v>
      </c>
      <c r="F36" s="12">
        <f t="shared" si="24"/>
        <v>1552.9032</v>
      </c>
      <c r="G36" s="12">
        <f t="shared" si="24"/>
        <v>1724.0924</v>
      </c>
      <c r="H36" s="12">
        <f t="shared" si="24"/>
        <v>1775.2498999999998</v>
      </c>
      <c r="I36" s="12">
        <f t="shared" si="24"/>
        <v>2275.7566999999999</v>
      </c>
      <c r="J36" s="12">
        <f t="shared" si="24"/>
        <v>2906.4549999999999</v>
      </c>
      <c r="K36" s="12">
        <f t="shared" si="24"/>
        <v>3614.3215</v>
      </c>
      <c r="L36" s="12">
        <f t="shared" si="24"/>
        <v>4856.8206999999993</v>
      </c>
      <c r="M36" s="12">
        <f t="shared" si="24"/>
        <v>6276.4994000000006</v>
      </c>
      <c r="N36" s="12">
        <f t="shared" si="24"/>
        <v>6928.33</v>
      </c>
      <c r="O36" s="12">
        <f t="shared" si="24"/>
        <v>6405.1909999999989</v>
      </c>
      <c r="P36" s="12"/>
      <c r="Q36" s="12">
        <f>Q9+Q24</f>
        <v>7660.3460000000014</v>
      </c>
      <c r="R36" s="15"/>
      <c r="S36" s="15"/>
      <c r="T36" s="15"/>
      <c r="U36" s="12">
        <f t="shared" ref="U36:U67" si="25">T36-R36</f>
        <v>0</v>
      </c>
      <c r="V36" s="12">
        <f t="shared" ref="V36:V67" si="26">U36-S36</f>
        <v>0</v>
      </c>
      <c r="W36" s="12">
        <f t="shared" ref="W36:W67" si="27">T36-Q36</f>
        <v>-7660.3460000000014</v>
      </c>
      <c r="X36" s="12">
        <f t="shared" ref="X36:X67" si="28">W36-U36</f>
        <v>-7660.3460000000014</v>
      </c>
      <c r="Y36" s="12">
        <f t="shared" ref="Y36:Y67" si="29">X36-V36</f>
        <v>-7660.3460000000014</v>
      </c>
      <c r="Z36" s="12">
        <f t="shared" ref="Z36:Z67" si="30">X36-V36</f>
        <v>-7660.3460000000014</v>
      </c>
      <c r="AA36" s="12">
        <f t="shared" ref="AA36:AA67" si="31">Z36-X36</f>
        <v>0</v>
      </c>
      <c r="AC36" s="12">
        <f t="shared" ref="AC36:AC67" si="32">AA36-Y36</f>
        <v>7660.3460000000014</v>
      </c>
      <c r="AD36" s="15"/>
      <c r="AE36" s="15"/>
      <c r="AG36" s="15"/>
      <c r="AH36" s="15"/>
      <c r="AI36" s="15"/>
      <c r="AJ36" s="15"/>
      <c r="AK36" s="15"/>
      <c r="AL36" s="15"/>
      <c r="AM36" s="15"/>
      <c r="AN36" s="15"/>
      <c r="AO36" s="15"/>
      <c r="AQ36" s="15"/>
      <c r="AR36" s="15"/>
      <c r="AS36" s="15"/>
      <c r="AT36" s="63"/>
      <c r="AV36" s="63"/>
      <c r="AW36" s="15"/>
      <c r="BA36" s="38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</row>
    <row r="37" spans="1:67" hidden="1" x14ac:dyDescent="0.2">
      <c r="A37" s="38" t="s">
        <v>88</v>
      </c>
      <c r="B37" s="19"/>
      <c r="C37" s="13"/>
      <c r="D37" s="19">
        <f t="shared" ref="D37:O37" si="33">D17+D33</f>
        <v>3543.7257</v>
      </c>
      <c r="E37" s="19">
        <f t="shared" si="33"/>
        <v>4092.3514000000005</v>
      </c>
      <c r="F37" s="19">
        <f t="shared" si="33"/>
        <v>6583.6738000000005</v>
      </c>
      <c r="G37" s="19">
        <f t="shared" si="33"/>
        <v>6829.4328999999989</v>
      </c>
      <c r="H37" s="19">
        <f t="shared" si="33"/>
        <v>7541.1890999999996</v>
      </c>
      <c r="I37" s="19">
        <f t="shared" si="33"/>
        <v>8572.647100000002</v>
      </c>
      <c r="J37" s="19">
        <f t="shared" si="33"/>
        <v>9813.9778000000006</v>
      </c>
      <c r="K37" s="19">
        <f t="shared" si="33"/>
        <v>11565.9848</v>
      </c>
      <c r="L37" s="19">
        <f t="shared" si="33"/>
        <v>13511.794600000001</v>
      </c>
      <c r="M37" s="19">
        <f t="shared" si="33"/>
        <v>15525.819599999999</v>
      </c>
      <c r="N37" s="19">
        <f t="shared" si="33"/>
        <v>17511.34</v>
      </c>
      <c r="O37" s="19">
        <f t="shared" si="33"/>
        <v>17725.9758</v>
      </c>
      <c r="P37" s="19"/>
      <c r="Q37" s="19">
        <f>Q17+Q33</f>
        <v>18699.612400000002</v>
      </c>
      <c r="R37" s="15"/>
      <c r="S37" s="15"/>
      <c r="T37" s="15"/>
      <c r="U37" s="12">
        <f t="shared" si="25"/>
        <v>0</v>
      </c>
      <c r="V37" s="12">
        <f t="shared" si="26"/>
        <v>0</v>
      </c>
      <c r="W37" s="12">
        <f t="shared" si="27"/>
        <v>-18699.612400000002</v>
      </c>
      <c r="X37" s="12">
        <f t="shared" si="28"/>
        <v>-18699.612400000002</v>
      </c>
      <c r="Y37" s="12">
        <f t="shared" si="29"/>
        <v>-18699.612400000002</v>
      </c>
      <c r="Z37" s="12">
        <f t="shared" si="30"/>
        <v>-18699.612400000002</v>
      </c>
      <c r="AA37" s="12">
        <f t="shared" si="31"/>
        <v>0</v>
      </c>
      <c r="AC37" s="12">
        <f t="shared" si="32"/>
        <v>18699.612400000002</v>
      </c>
      <c r="AD37" s="15"/>
      <c r="AE37" s="15"/>
      <c r="AG37" s="15"/>
      <c r="AH37" s="15"/>
      <c r="AI37" s="15"/>
      <c r="AJ37" s="15"/>
      <c r="AK37" s="15"/>
      <c r="AL37" s="15"/>
      <c r="AM37" s="15"/>
      <c r="AN37" s="15"/>
      <c r="AO37" s="15"/>
      <c r="AQ37" s="15"/>
      <c r="AR37" s="15"/>
      <c r="AS37" s="15"/>
      <c r="AT37" s="63"/>
      <c r="AV37" s="63"/>
      <c r="AW37" s="15"/>
      <c r="BA37" s="38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</row>
    <row r="38" spans="1:67" hidden="1" x14ac:dyDescent="0.2">
      <c r="A38" s="38" t="s">
        <v>16</v>
      </c>
      <c r="B38" s="19"/>
      <c r="C38" s="13"/>
      <c r="D38" s="19">
        <f t="shared" ref="D38:O38" si="34">SUM(D36:D37)</f>
        <v>4744.1284999999998</v>
      </c>
      <c r="E38" s="19">
        <f t="shared" si="34"/>
        <v>5449.6849000000002</v>
      </c>
      <c r="F38" s="19">
        <f t="shared" si="34"/>
        <v>8136.5770000000002</v>
      </c>
      <c r="G38" s="19">
        <f t="shared" si="34"/>
        <v>8553.5252999999993</v>
      </c>
      <c r="H38" s="19">
        <f t="shared" si="34"/>
        <v>9316.4389999999985</v>
      </c>
      <c r="I38" s="19">
        <f t="shared" si="34"/>
        <v>10848.403800000002</v>
      </c>
      <c r="J38" s="19">
        <f t="shared" si="34"/>
        <v>12720.4328</v>
      </c>
      <c r="K38" s="19">
        <f t="shared" si="34"/>
        <v>15180.3063</v>
      </c>
      <c r="L38" s="19">
        <f t="shared" si="34"/>
        <v>18368.615300000001</v>
      </c>
      <c r="M38" s="19">
        <f t="shared" si="34"/>
        <v>21802.319</v>
      </c>
      <c r="N38" s="19">
        <f t="shared" si="34"/>
        <v>24439.67</v>
      </c>
      <c r="O38" s="19">
        <f t="shared" si="34"/>
        <v>24131.166799999999</v>
      </c>
      <c r="P38" s="19"/>
      <c r="Q38" s="19">
        <f>SUM(Q36:Q37)</f>
        <v>26359.958400000003</v>
      </c>
      <c r="R38" s="15"/>
      <c r="S38" s="15"/>
      <c r="T38" s="15"/>
      <c r="U38" s="12">
        <f t="shared" si="25"/>
        <v>0</v>
      </c>
      <c r="V38" s="12">
        <f t="shared" si="26"/>
        <v>0</v>
      </c>
      <c r="W38" s="12">
        <f t="shared" si="27"/>
        <v>-26359.958400000003</v>
      </c>
      <c r="X38" s="12">
        <f t="shared" si="28"/>
        <v>-26359.958400000003</v>
      </c>
      <c r="Y38" s="12">
        <f t="shared" si="29"/>
        <v>-26359.958400000003</v>
      </c>
      <c r="Z38" s="12">
        <f t="shared" si="30"/>
        <v>-26359.958400000003</v>
      </c>
      <c r="AA38" s="12">
        <f t="shared" si="31"/>
        <v>0</v>
      </c>
      <c r="AC38" s="12">
        <f t="shared" si="32"/>
        <v>26359.958400000003</v>
      </c>
      <c r="AD38" s="15"/>
      <c r="AE38" s="15"/>
      <c r="AG38" s="15"/>
      <c r="AH38" s="15"/>
      <c r="AI38" s="15"/>
      <c r="AJ38" s="15"/>
      <c r="AK38" s="15"/>
      <c r="AL38" s="15"/>
      <c r="AM38" s="15"/>
      <c r="AN38" s="15"/>
      <c r="AO38" s="15"/>
      <c r="AQ38" s="15"/>
      <c r="AR38" s="15"/>
      <c r="AS38" s="15"/>
      <c r="AT38" s="63"/>
      <c r="AV38" s="63"/>
      <c r="AW38" s="15"/>
      <c r="BA38" s="38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</row>
    <row r="39" spans="1:67" hidden="1" x14ac:dyDescent="0.2">
      <c r="A39" s="38" t="s">
        <v>87</v>
      </c>
      <c r="B39" s="19"/>
      <c r="C39" s="13"/>
      <c r="D39" s="19">
        <f t="shared" ref="D39:O39" si="35">D28*100/D35</f>
        <v>43.393991119759939</v>
      </c>
      <c r="E39" s="19">
        <f t="shared" si="35"/>
        <v>44.489229092860036</v>
      </c>
      <c r="F39" s="19">
        <f t="shared" si="35"/>
        <v>34.673186279684934</v>
      </c>
      <c r="G39" s="19">
        <f t="shared" si="35"/>
        <v>35.880346317558683</v>
      </c>
      <c r="H39" s="19">
        <f t="shared" si="35"/>
        <v>36.901428754055068</v>
      </c>
      <c r="I39" s="19">
        <f t="shared" si="35"/>
        <v>36.737501419333221</v>
      </c>
      <c r="J39" s="19">
        <f t="shared" si="35"/>
        <v>37.715185288349616</v>
      </c>
      <c r="K39" s="19">
        <f t="shared" si="35"/>
        <v>36.847994957782902</v>
      </c>
      <c r="L39" s="19">
        <f t="shared" si="35"/>
        <v>36.58798058664771</v>
      </c>
      <c r="M39" s="19">
        <f t="shared" si="35"/>
        <v>35.550049056708147</v>
      </c>
      <c r="N39" s="19">
        <f t="shared" si="35"/>
        <v>34.779520345405651</v>
      </c>
      <c r="O39" s="19">
        <f t="shared" si="35"/>
        <v>37.710567729364833</v>
      </c>
      <c r="P39" s="19"/>
      <c r="Q39" s="19">
        <f>Q28*100/Q35</f>
        <v>38.050135921307067</v>
      </c>
      <c r="R39" s="15"/>
      <c r="S39" s="15"/>
      <c r="T39" s="15"/>
      <c r="U39" s="12">
        <f t="shared" si="25"/>
        <v>0</v>
      </c>
      <c r="V39" s="12">
        <f t="shared" si="26"/>
        <v>0</v>
      </c>
      <c r="W39" s="12">
        <f t="shared" si="27"/>
        <v>-38.050135921307067</v>
      </c>
      <c r="X39" s="12">
        <f t="shared" si="28"/>
        <v>-38.050135921307067</v>
      </c>
      <c r="Y39" s="12">
        <f t="shared" si="29"/>
        <v>-38.050135921307067</v>
      </c>
      <c r="Z39" s="12">
        <f t="shared" si="30"/>
        <v>-38.050135921307067</v>
      </c>
      <c r="AA39" s="12">
        <f t="shared" si="31"/>
        <v>0</v>
      </c>
      <c r="AC39" s="12">
        <f t="shared" si="32"/>
        <v>38.050135921307067</v>
      </c>
      <c r="AD39" s="15"/>
      <c r="AE39" s="15"/>
      <c r="AG39" s="15"/>
      <c r="AH39" s="15"/>
      <c r="AI39" s="15"/>
      <c r="AJ39" s="15"/>
      <c r="AK39" s="15"/>
      <c r="AL39" s="15"/>
      <c r="AM39" s="15"/>
      <c r="AN39" s="15"/>
      <c r="AO39" s="15"/>
      <c r="AQ39" s="15"/>
      <c r="AR39" s="15"/>
      <c r="AS39" s="15"/>
      <c r="AT39" s="63"/>
      <c r="AV39" s="63"/>
      <c r="AW39" s="15"/>
      <c r="BA39" s="38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</row>
    <row r="40" spans="1:67" hidden="1" x14ac:dyDescent="0.2">
      <c r="A40" s="38" t="s">
        <v>86</v>
      </c>
      <c r="B40" s="19"/>
      <c r="C40" s="13"/>
      <c r="D40" s="19">
        <f t="shared" ref="D40:O40" si="36">D27*100/D35</f>
        <v>20.868486171907023</v>
      </c>
      <c r="E40" s="19">
        <f t="shared" si="36"/>
        <v>17.630608331134887</v>
      </c>
      <c r="F40" s="19">
        <f t="shared" si="36"/>
        <v>13.746334607292477</v>
      </c>
      <c r="G40" s="19">
        <f t="shared" si="36"/>
        <v>12.98021764195869</v>
      </c>
      <c r="H40" s="19">
        <f t="shared" si="36"/>
        <v>12.26153039804157</v>
      </c>
      <c r="I40" s="19">
        <f t="shared" si="36"/>
        <v>10.721899013382963</v>
      </c>
      <c r="J40" s="19">
        <f t="shared" si="36"/>
        <v>10.031669677151234</v>
      </c>
      <c r="K40" s="19">
        <f t="shared" si="36"/>
        <v>10.024855690823577</v>
      </c>
      <c r="L40" s="19">
        <f t="shared" si="36"/>
        <v>8.6620165647434533</v>
      </c>
      <c r="M40" s="19">
        <f t="shared" si="36"/>
        <v>8.2794830219666089</v>
      </c>
      <c r="N40" s="19">
        <f t="shared" si="36"/>
        <v>7.8151628070264456</v>
      </c>
      <c r="O40" s="19">
        <f t="shared" si="36"/>
        <v>8.391637324391624</v>
      </c>
      <c r="P40" s="19"/>
      <c r="Q40" s="19">
        <f>Q27*100/Q35</f>
        <v>8.7253551963116891</v>
      </c>
      <c r="R40" s="15"/>
      <c r="S40" s="15"/>
      <c r="T40" s="15"/>
      <c r="U40" s="12">
        <f t="shared" si="25"/>
        <v>0</v>
      </c>
      <c r="V40" s="12">
        <f t="shared" si="26"/>
        <v>0</v>
      </c>
      <c r="W40" s="12">
        <f t="shared" si="27"/>
        <v>-8.7253551963116891</v>
      </c>
      <c r="X40" s="12">
        <f t="shared" si="28"/>
        <v>-8.7253551963116891</v>
      </c>
      <c r="Y40" s="12">
        <f t="shared" si="29"/>
        <v>-8.7253551963116891</v>
      </c>
      <c r="Z40" s="12">
        <f t="shared" si="30"/>
        <v>-8.7253551963116891</v>
      </c>
      <c r="AA40" s="12">
        <f t="shared" si="31"/>
        <v>0</v>
      </c>
      <c r="AC40" s="12">
        <f t="shared" si="32"/>
        <v>8.7253551963116891</v>
      </c>
      <c r="AD40" s="15"/>
      <c r="AE40" s="15"/>
      <c r="AG40" s="15"/>
      <c r="AH40" s="15"/>
      <c r="AI40" s="15"/>
      <c r="AJ40" s="15"/>
      <c r="AK40" s="15"/>
      <c r="AL40" s="15"/>
      <c r="AM40" s="15"/>
      <c r="AN40" s="15"/>
      <c r="AO40" s="15"/>
      <c r="AQ40" s="15"/>
      <c r="AR40" s="15"/>
      <c r="AS40" s="15"/>
      <c r="AT40" s="63"/>
      <c r="AV40" s="63"/>
      <c r="AW40" s="15"/>
      <c r="BA40" s="38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</row>
    <row r="41" spans="1:67" hidden="1" x14ac:dyDescent="0.2">
      <c r="A41" s="38" t="s">
        <v>85</v>
      </c>
      <c r="B41" s="19"/>
      <c r="C41" s="13"/>
      <c r="D41" s="19">
        <f t="shared" ref="D41:O41" si="37">D6*100/D35</f>
        <v>16.963893368402648</v>
      </c>
      <c r="E41" s="19">
        <f t="shared" si="37"/>
        <v>16.859448149011328</v>
      </c>
      <c r="F41" s="19">
        <f t="shared" si="37"/>
        <v>5.4682700108411684</v>
      </c>
      <c r="G41" s="19">
        <f t="shared" si="37"/>
        <v>5.900958754398026</v>
      </c>
      <c r="H41" s="19">
        <f t="shared" si="37"/>
        <v>5.2356914482024726</v>
      </c>
      <c r="I41" s="19">
        <f t="shared" si="37"/>
        <v>5.3677942924654038</v>
      </c>
      <c r="J41" s="19">
        <f t="shared" si="37"/>
        <v>6.2019116204914022</v>
      </c>
      <c r="K41" s="19">
        <f t="shared" si="37"/>
        <v>6.7953865990174389</v>
      </c>
      <c r="L41" s="19">
        <f t="shared" si="37"/>
        <v>6.9752644882273733</v>
      </c>
      <c r="M41" s="19">
        <f t="shared" si="37"/>
        <v>8.3317283817377419</v>
      </c>
      <c r="N41" s="19">
        <f t="shared" si="37"/>
        <v>7.7435169951149101</v>
      </c>
      <c r="O41" s="19">
        <f t="shared" si="37"/>
        <v>7.1424652371140214</v>
      </c>
      <c r="P41" s="19"/>
      <c r="Q41" s="19">
        <f>Q6*100/Q35</f>
        <v>7.5754292540916897</v>
      </c>
      <c r="R41" s="15"/>
      <c r="S41" s="15"/>
      <c r="T41" s="15"/>
      <c r="U41" s="12">
        <f t="shared" si="25"/>
        <v>0</v>
      </c>
      <c r="V41" s="12">
        <f t="shared" si="26"/>
        <v>0</v>
      </c>
      <c r="W41" s="12">
        <f t="shared" si="27"/>
        <v>-7.5754292540916897</v>
      </c>
      <c r="X41" s="12">
        <f t="shared" si="28"/>
        <v>-7.5754292540916897</v>
      </c>
      <c r="Y41" s="12">
        <f t="shared" si="29"/>
        <v>-7.5754292540916897</v>
      </c>
      <c r="Z41" s="12">
        <f t="shared" si="30"/>
        <v>-7.5754292540916897</v>
      </c>
      <c r="AA41" s="12">
        <f t="shared" si="31"/>
        <v>0</v>
      </c>
      <c r="AC41" s="12">
        <f t="shared" si="32"/>
        <v>7.5754292540916897</v>
      </c>
      <c r="AD41" s="15"/>
      <c r="AE41" s="15"/>
      <c r="AG41" s="15"/>
      <c r="AH41" s="15"/>
      <c r="AI41" s="15"/>
      <c r="AJ41" s="15"/>
      <c r="AK41" s="15"/>
      <c r="AL41" s="15"/>
      <c r="AM41" s="15"/>
      <c r="AN41" s="15"/>
      <c r="AO41" s="15"/>
      <c r="AQ41" s="15"/>
      <c r="AR41" s="15"/>
      <c r="AS41" s="15"/>
      <c r="AT41" s="63"/>
      <c r="AV41" s="63"/>
      <c r="AW41" s="15"/>
      <c r="BA41" s="38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</row>
    <row r="42" spans="1:67" ht="18.75" hidden="1" x14ac:dyDescent="0.3">
      <c r="A42" s="80"/>
      <c r="B42" s="15"/>
      <c r="C42" s="17"/>
      <c r="D42" s="15"/>
      <c r="E42" s="139" t="s">
        <v>84</v>
      </c>
      <c r="F42" s="139"/>
      <c r="G42" s="139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2">
        <f t="shared" si="25"/>
        <v>0</v>
      </c>
      <c r="V42" s="12">
        <f t="shared" si="26"/>
        <v>0</v>
      </c>
      <c r="W42" s="12">
        <f t="shared" si="27"/>
        <v>0</v>
      </c>
      <c r="X42" s="12">
        <f t="shared" si="28"/>
        <v>0</v>
      </c>
      <c r="Y42" s="12">
        <f t="shared" si="29"/>
        <v>0</v>
      </c>
      <c r="Z42" s="12">
        <f t="shared" si="30"/>
        <v>0</v>
      </c>
      <c r="AA42" s="12">
        <f t="shared" si="31"/>
        <v>0</v>
      </c>
      <c r="AC42" s="12">
        <f t="shared" si="32"/>
        <v>0</v>
      </c>
      <c r="AD42" s="15"/>
      <c r="AE42" s="15"/>
      <c r="AG42" s="15"/>
      <c r="AH42" s="15"/>
      <c r="AI42" s="15"/>
      <c r="AJ42" s="15"/>
      <c r="AK42" s="15"/>
      <c r="AL42" s="15"/>
      <c r="AM42" s="15"/>
      <c r="AN42" s="15"/>
      <c r="AO42" s="15"/>
      <c r="AQ42" s="15"/>
      <c r="AR42" s="15"/>
      <c r="AS42" s="15"/>
      <c r="AT42" s="63"/>
      <c r="AV42" s="63"/>
      <c r="AW42" s="15"/>
      <c r="BA42" s="38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</row>
    <row r="43" spans="1:67" ht="20.25" hidden="1" x14ac:dyDescent="0.3">
      <c r="A43" s="76" t="s">
        <v>71</v>
      </c>
      <c r="B43" s="19"/>
      <c r="C43" s="13"/>
      <c r="D43" s="23" t="s">
        <v>83</v>
      </c>
      <c r="E43" s="23" t="s">
        <v>14</v>
      </c>
      <c r="F43" s="23" t="s">
        <v>82</v>
      </c>
      <c r="G43" s="23" t="s">
        <v>15</v>
      </c>
      <c r="H43" s="23" t="s">
        <v>82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5"/>
      <c r="U43" s="12">
        <f t="shared" si="25"/>
        <v>0</v>
      </c>
      <c r="V43" s="12">
        <f t="shared" si="26"/>
        <v>0</v>
      </c>
      <c r="W43" s="12">
        <f t="shared" si="27"/>
        <v>0</v>
      </c>
      <c r="X43" s="12">
        <f t="shared" si="28"/>
        <v>0</v>
      </c>
      <c r="Y43" s="12">
        <f t="shared" si="29"/>
        <v>0</v>
      </c>
      <c r="Z43" s="12">
        <f t="shared" si="30"/>
        <v>0</v>
      </c>
      <c r="AA43" s="12">
        <f t="shared" si="31"/>
        <v>0</v>
      </c>
      <c r="AC43" s="12">
        <f t="shared" si="32"/>
        <v>0</v>
      </c>
      <c r="AD43" s="15"/>
      <c r="AE43" s="15"/>
      <c r="AG43" s="15"/>
      <c r="AH43" s="15"/>
      <c r="AI43" s="15"/>
      <c r="AJ43" s="15"/>
      <c r="AK43" s="15"/>
      <c r="AL43" s="15"/>
      <c r="AM43" s="15"/>
      <c r="AN43" s="15"/>
      <c r="AO43" s="15"/>
      <c r="AQ43" s="15"/>
      <c r="AR43" s="15"/>
      <c r="AS43" s="15"/>
      <c r="AT43" s="63"/>
      <c r="AV43" s="63"/>
      <c r="AW43" s="15"/>
      <c r="BA43" s="38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</row>
    <row r="44" spans="1:67" hidden="1" x14ac:dyDescent="0.2">
      <c r="A44" s="81" t="s">
        <v>22</v>
      </c>
      <c r="B44" s="12"/>
      <c r="C44" s="13"/>
      <c r="D44" s="19">
        <v>77172.179999999993</v>
      </c>
      <c r="E44" s="22">
        <v>4744.1284999999998</v>
      </c>
      <c r="F44" s="21">
        <f t="shared" ref="F44:F56" si="38">E44*100/D44</f>
        <v>6.1474594860479517</v>
      </c>
      <c r="G44" s="19">
        <v>1353.3924999999999</v>
      </c>
      <c r="H44" s="12">
        <f t="shared" ref="H44:H56" si="39">G44*100/D44</f>
        <v>1.7537310725186201</v>
      </c>
      <c r="I44" s="12"/>
      <c r="J44" s="12"/>
      <c r="K44" s="12"/>
      <c r="L44" s="12"/>
      <c r="M44" s="12"/>
      <c r="N44" s="12"/>
      <c r="O44" s="12"/>
      <c r="P44" s="12"/>
      <c r="Q44" s="12"/>
      <c r="R44" s="15"/>
      <c r="S44" s="15"/>
      <c r="T44" s="15"/>
      <c r="U44" s="12">
        <f t="shared" si="25"/>
        <v>0</v>
      </c>
      <c r="V44" s="12">
        <f t="shared" si="26"/>
        <v>0</v>
      </c>
      <c r="W44" s="12">
        <f t="shared" si="27"/>
        <v>0</v>
      </c>
      <c r="X44" s="12">
        <f t="shared" si="28"/>
        <v>0</v>
      </c>
      <c r="Y44" s="12">
        <f t="shared" si="29"/>
        <v>0</v>
      </c>
      <c r="Z44" s="12">
        <f t="shared" si="30"/>
        <v>0</v>
      </c>
      <c r="AA44" s="12">
        <f t="shared" si="31"/>
        <v>0</v>
      </c>
      <c r="AC44" s="12">
        <f t="shared" si="32"/>
        <v>0</v>
      </c>
      <c r="AD44" s="15"/>
      <c r="AE44" s="15"/>
      <c r="AG44" s="15"/>
      <c r="AH44" s="15"/>
      <c r="AI44" s="15"/>
      <c r="AJ44" s="15"/>
      <c r="AK44" s="15"/>
      <c r="AL44" s="15"/>
      <c r="AM44" s="15"/>
      <c r="AN44" s="15"/>
      <c r="AO44" s="15"/>
      <c r="AQ44" s="15"/>
      <c r="AR44" s="15"/>
      <c r="AS44" s="15"/>
      <c r="AT44" s="63"/>
      <c r="AV44" s="63"/>
      <c r="AW44" s="15"/>
      <c r="BA44" s="38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</row>
    <row r="45" spans="1:67" hidden="1" x14ac:dyDescent="0.2">
      <c r="A45" s="81" t="s">
        <v>21</v>
      </c>
      <c r="B45" s="19"/>
      <c r="C45" s="13"/>
      <c r="D45" s="19">
        <v>82719.710000000006</v>
      </c>
      <c r="E45" s="19">
        <v>5449.6849000000002</v>
      </c>
      <c r="F45" s="21">
        <f t="shared" si="38"/>
        <v>6.5881334690365811</v>
      </c>
      <c r="G45" s="19">
        <v>1573.7755999999999</v>
      </c>
      <c r="H45" s="12">
        <f t="shared" si="39"/>
        <v>1.9025400355006079</v>
      </c>
      <c r="I45" s="19"/>
      <c r="J45" s="19"/>
      <c r="K45" s="19"/>
      <c r="L45" s="19"/>
      <c r="M45" s="19"/>
      <c r="N45" s="19"/>
      <c r="O45" s="19"/>
      <c r="P45" s="19"/>
      <c r="Q45" s="19"/>
      <c r="R45" s="15"/>
      <c r="S45" s="15"/>
      <c r="T45" s="15"/>
      <c r="U45" s="12">
        <f t="shared" si="25"/>
        <v>0</v>
      </c>
      <c r="V45" s="12">
        <f t="shared" si="26"/>
        <v>0</v>
      </c>
      <c r="W45" s="12">
        <f t="shared" si="27"/>
        <v>0</v>
      </c>
      <c r="X45" s="12">
        <f t="shared" si="28"/>
        <v>0</v>
      </c>
      <c r="Y45" s="12">
        <f t="shared" si="29"/>
        <v>0</v>
      </c>
      <c r="Z45" s="12">
        <f t="shared" si="30"/>
        <v>0</v>
      </c>
      <c r="AA45" s="12">
        <f t="shared" si="31"/>
        <v>0</v>
      </c>
      <c r="AC45" s="12">
        <f t="shared" si="32"/>
        <v>0</v>
      </c>
      <c r="AD45" s="15"/>
      <c r="AE45" s="15"/>
      <c r="AG45" s="15"/>
      <c r="AH45" s="15"/>
      <c r="AI45" s="15"/>
      <c r="AJ45" s="15"/>
      <c r="AK45" s="15"/>
      <c r="AL45" s="15"/>
      <c r="AM45" s="15"/>
      <c r="AN45" s="15"/>
      <c r="AO45" s="15"/>
      <c r="AQ45" s="15"/>
      <c r="AR45" s="15"/>
      <c r="AS45" s="15"/>
      <c r="AT45" s="63"/>
      <c r="AV45" s="63"/>
      <c r="AW45" s="15"/>
      <c r="BA45" s="38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</row>
    <row r="46" spans="1:67" hidden="1" x14ac:dyDescent="0.2">
      <c r="A46" s="81" t="s">
        <v>20</v>
      </c>
      <c r="B46" s="19"/>
      <c r="C46" s="13"/>
      <c r="D46" s="19">
        <v>82434.91</v>
      </c>
      <c r="E46" s="19">
        <v>8136.5770000000002</v>
      </c>
      <c r="F46" s="21">
        <f t="shared" si="38"/>
        <v>9.8703049472608146</v>
      </c>
      <c r="G46" s="19">
        <v>1687.9806000000001</v>
      </c>
      <c r="H46" s="12">
        <f t="shared" si="39"/>
        <v>2.047652626781542</v>
      </c>
      <c r="I46" s="19"/>
      <c r="J46" s="19"/>
      <c r="K46" s="19"/>
      <c r="L46" s="19"/>
      <c r="M46" s="19"/>
      <c r="N46" s="19"/>
      <c r="O46" s="19"/>
      <c r="P46" s="19"/>
      <c r="Q46" s="19"/>
      <c r="R46" s="15"/>
      <c r="S46" s="15"/>
      <c r="T46" s="15"/>
      <c r="U46" s="12">
        <f t="shared" si="25"/>
        <v>0</v>
      </c>
      <c r="V46" s="12">
        <f t="shared" si="26"/>
        <v>0</v>
      </c>
      <c r="W46" s="12">
        <f t="shared" si="27"/>
        <v>0</v>
      </c>
      <c r="X46" s="12">
        <f t="shared" si="28"/>
        <v>0</v>
      </c>
      <c r="Y46" s="12">
        <f t="shared" si="29"/>
        <v>0</v>
      </c>
      <c r="Z46" s="12">
        <f t="shared" si="30"/>
        <v>0</v>
      </c>
      <c r="AA46" s="12">
        <f t="shared" si="31"/>
        <v>0</v>
      </c>
      <c r="AC46" s="12">
        <f t="shared" si="32"/>
        <v>0</v>
      </c>
      <c r="AD46" s="15"/>
      <c r="AE46" s="15"/>
      <c r="AG46" s="15"/>
      <c r="AH46" s="15"/>
      <c r="AI46" s="15"/>
      <c r="AJ46" s="15"/>
      <c r="AK46" s="15"/>
      <c r="AL46" s="15"/>
      <c r="AM46" s="15"/>
      <c r="AN46" s="15"/>
      <c r="AO46" s="15"/>
      <c r="AQ46" s="15"/>
      <c r="AR46" s="15"/>
      <c r="AS46" s="15"/>
      <c r="AT46" s="63"/>
      <c r="AV46" s="63"/>
      <c r="AW46" s="15"/>
      <c r="BA46" s="38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</row>
    <row r="47" spans="1:67" hidden="1" x14ac:dyDescent="0.2">
      <c r="A47" s="81" t="s">
        <v>19</v>
      </c>
      <c r="B47" s="12"/>
      <c r="C47" s="13"/>
      <c r="D47" s="19">
        <v>91770.880000000005</v>
      </c>
      <c r="E47" s="19">
        <v>8553.5252999999993</v>
      </c>
      <c r="F47" s="21">
        <f t="shared" si="38"/>
        <v>9.320522261527838</v>
      </c>
      <c r="G47" s="19">
        <v>1508.4598000000001</v>
      </c>
      <c r="H47" s="12">
        <f t="shared" si="39"/>
        <v>1.6437238043266011</v>
      </c>
      <c r="I47" s="12"/>
      <c r="J47" s="12"/>
      <c r="K47" s="12"/>
      <c r="L47" s="12"/>
      <c r="M47" s="12"/>
      <c r="N47" s="12"/>
      <c r="O47" s="12"/>
      <c r="P47" s="12"/>
      <c r="Q47" s="12"/>
      <c r="R47" s="15"/>
      <c r="S47" s="15"/>
      <c r="T47" s="15"/>
      <c r="U47" s="12">
        <f t="shared" si="25"/>
        <v>0</v>
      </c>
      <c r="V47" s="12">
        <f t="shared" si="26"/>
        <v>0</v>
      </c>
      <c r="W47" s="12">
        <f t="shared" si="27"/>
        <v>0</v>
      </c>
      <c r="X47" s="12">
        <f t="shared" si="28"/>
        <v>0</v>
      </c>
      <c r="Y47" s="12">
        <f t="shared" si="29"/>
        <v>0</v>
      </c>
      <c r="Z47" s="12">
        <f t="shared" si="30"/>
        <v>0</v>
      </c>
      <c r="AA47" s="12">
        <f t="shared" si="31"/>
        <v>0</v>
      </c>
      <c r="AC47" s="12">
        <f t="shared" si="32"/>
        <v>0</v>
      </c>
      <c r="AD47" s="15"/>
      <c r="AE47" s="15"/>
      <c r="AG47" s="15"/>
      <c r="AH47" s="15"/>
      <c r="AI47" s="15"/>
      <c r="AJ47" s="15"/>
      <c r="AK47" s="15"/>
      <c r="AL47" s="15"/>
      <c r="AM47" s="15"/>
      <c r="AN47" s="15"/>
      <c r="AO47" s="15"/>
      <c r="AQ47" s="15"/>
      <c r="AR47" s="15"/>
      <c r="AS47" s="15"/>
      <c r="AT47" s="63"/>
      <c r="AV47" s="63"/>
      <c r="AW47" s="15"/>
      <c r="BA47" s="38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</row>
    <row r="48" spans="1:67" hidden="1" x14ac:dyDescent="0.2">
      <c r="A48" s="81" t="s">
        <v>18</v>
      </c>
      <c r="B48" s="19"/>
      <c r="C48" s="13"/>
      <c r="D48" s="19">
        <v>88550.05</v>
      </c>
      <c r="E48" s="19">
        <v>9316.4390000000003</v>
      </c>
      <c r="F48" s="21">
        <f t="shared" si="38"/>
        <v>10.521099649294381</v>
      </c>
      <c r="G48" s="19">
        <v>1568.9978000000001</v>
      </c>
      <c r="H48" s="12">
        <f t="shared" si="39"/>
        <v>1.7718768086522818</v>
      </c>
      <c r="I48" s="19"/>
      <c r="J48" s="19"/>
      <c r="K48" s="19"/>
      <c r="L48" s="19"/>
      <c r="M48" s="19"/>
      <c r="N48" s="19"/>
      <c r="O48" s="19"/>
      <c r="P48" s="19"/>
      <c r="Q48" s="19"/>
      <c r="R48" s="15"/>
      <c r="S48" s="15"/>
      <c r="T48" s="15"/>
      <c r="U48" s="12">
        <f t="shared" si="25"/>
        <v>0</v>
      </c>
      <c r="V48" s="12">
        <f t="shared" si="26"/>
        <v>0</v>
      </c>
      <c r="W48" s="12">
        <f t="shared" si="27"/>
        <v>0</v>
      </c>
      <c r="X48" s="12">
        <f t="shared" si="28"/>
        <v>0</v>
      </c>
      <c r="Y48" s="12">
        <f t="shared" si="29"/>
        <v>0</v>
      </c>
      <c r="Z48" s="12">
        <f t="shared" si="30"/>
        <v>0</v>
      </c>
      <c r="AA48" s="12">
        <f t="shared" si="31"/>
        <v>0</v>
      </c>
      <c r="AC48" s="12">
        <f t="shared" si="32"/>
        <v>0</v>
      </c>
      <c r="AD48" s="15"/>
      <c r="AE48" s="15"/>
      <c r="AG48" s="15"/>
      <c r="AH48" s="15"/>
      <c r="AI48" s="15"/>
      <c r="AJ48" s="15"/>
      <c r="AK48" s="15"/>
      <c r="AL48" s="15"/>
      <c r="AM48" s="15"/>
      <c r="AN48" s="15"/>
      <c r="AO48" s="15"/>
      <c r="AQ48" s="15"/>
      <c r="AR48" s="15"/>
      <c r="AS48" s="15"/>
      <c r="AT48" s="63"/>
      <c r="AV48" s="63"/>
      <c r="AW48" s="15"/>
      <c r="BA48" s="38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</row>
    <row r="49" spans="1:67" hidden="1" x14ac:dyDescent="0.2">
      <c r="A49" s="81" t="s">
        <v>17</v>
      </c>
      <c r="B49" s="15"/>
      <c r="C49" s="13"/>
      <c r="D49" s="19">
        <v>111606.45</v>
      </c>
      <c r="E49" s="19">
        <v>10848.403800000002</v>
      </c>
      <c r="F49" s="21">
        <f t="shared" si="38"/>
        <v>9.7202301479887598</v>
      </c>
      <c r="G49" s="19">
        <v>2071.6442999999999</v>
      </c>
      <c r="H49" s="12">
        <f t="shared" si="39"/>
        <v>1.8562048161194984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2">
        <f t="shared" si="25"/>
        <v>0</v>
      </c>
      <c r="V49" s="12">
        <f t="shared" si="26"/>
        <v>0</v>
      </c>
      <c r="W49" s="12">
        <f t="shared" si="27"/>
        <v>0</v>
      </c>
      <c r="X49" s="12">
        <f t="shared" si="28"/>
        <v>0</v>
      </c>
      <c r="Y49" s="12">
        <f t="shared" si="29"/>
        <v>0</v>
      </c>
      <c r="Z49" s="12">
        <f t="shared" si="30"/>
        <v>0</v>
      </c>
      <c r="AA49" s="12">
        <f t="shared" si="31"/>
        <v>0</v>
      </c>
      <c r="AC49" s="12">
        <f t="shared" si="32"/>
        <v>0</v>
      </c>
      <c r="AD49" s="15"/>
      <c r="AE49" s="15"/>
      <c r="AG49" s="15"/>
      <c r="AH49" s="15"/>
      <c r="AI49" s="15"/>
      <c r="AJ49" s="15"/>
      <c r="AK49" s="15"/>
      <c r="AL49" s="15"/>
      <c r="AM49" s="15"/>
      <c r="AN49" s="15"/>
      <c r="AO49" s="15"/>
      <c r="AQ49" s="15"/>
      <c r="AR49" s="15"/>
      <c r="AS49" s="15"/>
      <c r="AT49" s="63"/>
      <c r="AV49" s="63"/>
      <c r="AW49" s="15"/>
      <c r="BA49" s="38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</row>
    <row r="50" spans="1:67" hidden="1" x14ac:dyDescent="0.2">
      <c r="A50" s="81" t="s">
        <v>0</v>
      </c>
      <c r="B50" s="19"/>
      <c r="C50" s="13"/>
      <c r="D50" s="19">
        <v>117274.31</v>
      </c>
      <c r="E50" s="19">
        <v>12720.432800000002</v>
      </c>
      <c r="F50" s="21">
        <f t="shared" si="38"/>
        <v>10.846734293299191</v>
      </c>
      <c r="G50" s="19">
        <v>2146.1475</v>
      </c>
      <c r="H50" s="12">
        <f t="shared" si="39"/>
        <v>1.8300235575890407</v>
      </c>
      <c r="I50" s="19"/>
      <c r="J50" s="19"/>
      <c r="K50" s="19"/>
      <c r="L50" s="19"/>
      <c r="M50" s="19"/>
      <c r="N50" s="19"/>
      <c r="O50" s="19"/>
      <c r="P50" s="19"/>
      <c r="Q50" s="19"/>
      <c r="R50" s="15"/>
      <c r="S50" s="15"/>
      <c r="T50" s="15"/>
      <c r="U50" s="12">
        <f t="shared" si="25"/>
        <v>0</v>
      </c>
      <c r="V50" s="12">
        <f t="shared" si="26"/>
        <v>0</v>
      </c>
      <c r="W50" s="12">
        <f t="shared" si="27"/>
        <v>0</v>
      </c>
      <c r="X50" s="12">
        <f t="shared" si="28"/>
        <v>0</v>
      </c>
      <c r="Y50" s="12">
        <f t="shared" si="29"/>
        <v>0</v>
      </c>
      <c r="Z50" s="12">
        <f t="shared" si="30"/>
        <v>0</v>
      </c>
      <c r="AA50" s="12">
        <f t="shared" si="31"/>
        <v>0</v>
      </c>
      <c r="AC50" s="12">
        <f t="shared" si="32"/>
        <v>0</v>
      </c>
      <c r="AD50" s="15"/>
      <c r="AE50" s="15"/>
      <c r="AG50" s="15"/>
      <c r="AH50" s="15"/>
      <c r="AI50" s="15"/>
      <c r="AJ50" s="15"/>
      <c r="AK50" s="15"/>
      <c r="AL50" s="15"/>
      <c r="AM50" s="15"/>
      <c r="AN50" s="15"/>
      <c r="AO50" s="15"/>
      <c r="AQ50" s="15"/>
      <c r="AR50" s="15"/>
      <c r="AS50" s="15"/>
      <c r="AT50" s="63"/>
      <c r="AV50" s="63"/>
      <c r="AW50" s="15"/>
      <c r="BA50" s="38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</row>
    <row r="51" spans="1:67" hidden="1" x14ac:dyDescent="0.2">
      <c r="A51" s="81" t="s">
        <v>1</v>
      </c>
      <c r="B51" s="19"/>
      <c r="C51" s="13"/>
      <c r="D51" s="19">
        <v>128620.63</v>
      </c>
      <c r="E51" s="19">
        <v>15180.3063</v>
      </c>
      <c r="F51" s="21">
        <f t="shared" si="38"/>
        <v>11.80238838823912</v>
      </c>
      <c r="G51" s="19">
        <v>2737.6686</v>
      </c>
      <c r="H51" s="12">
        <f t="shared" si="39"/>
        <v>2.1284832767496162</v>
      </c>
      <c r="I51" s="19"/>
      <c r="J51" s="19"/>
      <c r="K51" s="19"/>
      <c r="L51" s="19"/>
      <c r="M51" s="19"/>
      <c r="N51" s="19"/>
      <c r="O51" s="19"/>
      <c r="P51" s="19"/>
      <c r="Q51" s="19"/>
      <c r="R51" s="15"/>
      <c r="S51" s="15"/>
      <c r="T51" s="15"/>
      <c r="U51" s="12">
        <f t="shared" si="25"/>
        <v>0</v>
      </c>
      <c r="V51" s="12">
        <f t="shared" si="26"/>
        <v>0</v>
      </c>
      <c r="W51" s="12">
        <f t="shared" si="27"/>
        <v>0</v>
      </c>
      <c r="X51" s="12">
        <f t="shared" si="28"/>
        <v>0</v>
      </c>
      <c r="Y51" s="12">
        <f t="shared" si="29"/>
        <v>0</v>
      </c>
      <c r="Z51" s="12">
        <f t="shared" si="30"/>
        <v>0</v>
      </c>
      <c r="AA51" s="12">
        <f t="shared" si="31"/>
        <v>0</v>
      </c>
      <c r="AC51" s="12">
        <f t="shared" si="32"/>
        <v>0</v>
      </c>
      <c r="AD51" s="15"/>
      <c r="AE51" s="15"/>
      <c r="AG51" s="15"/>
      <c r="AH51" s="15"/>
      <c r="AI51" s="15"/>
      <c r="AJ51" s="15"/>
      <c r="AK51" s="15"/>
      <c r="AL51" s="15"/>
      <c r="AM51" s="15"/>
      <c r="AN51" s="15"/>
      <c r="AO51" s="15"/>
      <c r="AQ51" s="15"/>
      <c r="AR51" s="15"/>
      <c r="AS51" s="15"/>
      <c r="AT51" s="63"/>
      <c r="AV51" s="63"/>
      <c r="AW51" s="15"/>
      <c r="BA51" s="38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</row>
    <row r="52" spans="1:67" hidden="1" x14ac:dyDescent="0.2">
      <c r="A52" s="81" t="s">
        <v>2</v>
      </c>
      <c r="B52" s="19"/>
      <c r="C52" s="13"/>
      <c r="D52" s="19">
        <v>148849.22</v>
      </c>
      <c r="E52" s="19">
        <v>18368.615299999998</v>
      </c>
      <c r="F52" s="21">
        <f t="shared" si="38"/>
        <v>12.34041757155328</v>
      </c>
      <c r="G52" s="19">
        <v>3430.6116999999999</v>
      </c>
      <c r="H52" s="12">
        <f t="shared" si="39"/>
        <v>2.3047562493105436</v>
      </c>
      <c r="I52" s="19"/>
      <c r="J52" s="19"/>
      <c r="K52" s="19"/>
      <c r="L52" s="19"/>
      <c r="M52" s="19"/>
      <c r="N52" s="19"/>
      <c r="O52" s="19"/>
      <c r="P52" s="19"/>
      <c r="Q52" s="19"/>
      <c r="R52" s="15"/>
      <c r="S52" s="15"/>
      <c r="T52" s="15"/>
      <c r="U52" s="12">
        <f t="shared" si="25"/>
        <v>0</v>
      </c>
      <c r="V52" s="12">
        <f t="shared" si="26"/>
        <v>0</v>
      </c>
      <c r="W52" s="12">
        <f t="shared" si="27"/>
        <v>0</v>
      </c>
      <c r="X52" s="12">
        <f t="shared" si="28"/>
        <v>0</v>
      </c>
      <c r="Y52" s="12">
        <f t="shared" si="29"/>
        <v>0</v>
      </c>
      <c r="Z52" s="12">
        <f t="shared" si="30"/>
        <v>0</v>
      </c>
      <c r="AA52" s="12">
        <f t="shared" si="31"/>
        <v>0</v>
      </c>
      <c r="AC52" s="12">
        <f t="shared" si="32"/>
        <v>0</v>
      </c>
      <c r="AD52" s="15"/>
      <c r="AE52" s="15"/>
      <c r="AG52" s="15"/>
      <c r="AH52" s="15"/>
      <c r="AI52" s="15"/>
      <c r="AJ52" s="15"/>
      <c r="AK52" s="15"/>
      <c r="AL52" s="15"/>
      <c r="AM52" s="15"/>
      <c r="AN52" s="15"/>
      <c r="AO52" s="15"/>
      <c r="AQ52" s="15"/>
      <c r="AR52" s="15"/>
      <c r="AS52" s="15"/>
      <c r="AT52" s="63"/>
      <c r="AV52" s="63"/>
      <c r="AW52" s="15"/>
      <c r="BA52" s="38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</row>
    <row r="53" spans="1:67" hidden="1" x14ac:dyDescent="0.2">
      <c r="A53" s="81" t="s">
        <v>3</v>
      </c>
      <c r="B53" s="19"/>
      <c r="C53" s="13"/>
      <c r="D53" s="19">
        <v>169918.51</v>
      </c>
      <c r="E53" s="19">
        <v>21802.318999999996</v>
      </c>
      <c r="F53" s="21">
        <f t="shared" si="38"/>
        <v>12.831044128152955</v>
      </c>
      <c r="G53" s="19">
        <v>4053.9337999999998</v>
      </c>
      <c r="H53" s="12">
        <f t="shared" si="39"/>
        <v>2.3858105864981982</v>
      </c>
      <c r="I53" s="19"/>
      <c r="J53" s="19"/>
      <c r="K53" s="19"/>
      <c r="L53" s="19"/>
      <c r="M53" s="19"/>
      <c r="N53" s="19"/>
      <c r="O53" s="19"/>
      <c r="P53" s="19"/>
      <c r="Q53" s="19"/>
      <c r="R53" s="15"/>
      <c r="S53" s="15"/>
      <c r="T53" s="15"/>
      <c r="U53" s="12">
        <f t="shared" si="25"/>
        <v>0</v>
      </c>
      <c r="V53" s="12">
        <f t="shared" si="26"/>
        <v>0</v>
      </c>
      <c r="W53" s="12">
        <f t="shared" si="27"/>
        <v>0</v>
      </c>
      <c r="X53" s="12">
        <f t="shared" si="28"/>
        <v>0</v>
      </c>
      <c r="Y53" s="12">
        <f t="shared" si="29"/>
        <v>0</v>
      </c>
      <c r="Z53" s="12">
        <f t="shared" si="30"/>
        <v>0</v>
      </c>
      <c r="AA53" s="12">
        <f t="shared" si="31"/>
        <v>0</v>
      </c>
      <c r="AC53" s="12">
        <f t="shared" si="32"/>
        <v>0</v>
      </c>
      <c r="AD53" s="15"/>
      <c r="AE53" s="15"/>
      <c r="AG53" s="15"/>
      <c r="AH53" s="15"/>
      <c r="AI53" s="15"/>
      <c r="AJ53" s="15"/>
      <c r="AK53" s="15"/>
      <c r="AL53" s="15"/>
      <c r="AM53" s="15"/>
      <c r="AN53" s="15"/>
      <c r="AO53" s="15"/>
      <c r="AQ53" s="15"/>
      <c r="AR53" s="15"/>
      <c r="AS53" s="15"/>
      <c r="AT53" s="63"/>
      <c r="AV53" s="63"/>
      <c r="AW53" s="15"/>
      <c r="BA53" s="38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</row>
    <row r="54" spans="1:67" hidden="1" x14ac:dyDescent="0.2">
      <c r="A54" s="81" t="s">
        <v>55</v>
      </c>
      <c r="B54" s="19"/>
      <c r="C54" s="13"/>
      <c r="D54" s="19">
        <v>191989.9</v>
      </c>
      <c r="E54" s="19">
        <v>24439.67</v>
      </c>
      <c r="F54" s="21">
        <f t="shared" si="38"/>
        <v>12.729664425055693</v>
      </c>
      <c r="G54" s="19">
        <v>3591.1658000000002</v>
      </c>
      <c r="H54" s="12">
        <f t="shared" si="39"/>
        <v>1.8704972501157615</v>
      </c>
      <c r="I54" s="19"/>
      <c r="J54" s="19"/>
      <c r="K54" s="19"/>
      <c r="L54" s="19"/>
      <c r="M54" s="19"/>
      <c r="N54" s="19"/>
      <c r="O54" s="19"/>
      <c r="P54" s="19"/>
      <c r="Q54" s="19"/>
      <c r="R54" s="15"/>
      <c r="S54" s="15"/>
      <c r="T54" s="15"/>
      <c r="U54" s="12">
        <f t="shared" si="25"/>
        <v>0</v>
      </c>
      <c r="V54" s="12">
        <f t="shared" si="26"/>
        <v>0</v>
      </c>
      <c r="W54" s="12">
        <f t="shared" si="27"/>
        <v>0</v>
      </c>
      <c r="X54" s="12">
        <f t="shared" si="28"/>
        <v>0</v>
      </c>
      <c r="Y54" s="12">
        <f t="shared" si="29"/>
        <v>0</v>
      </c>
      <c r="Z54" s="12">
        <f t="shared" si="30"/>
        <v>0</v>
      </c>
      <c r="AA54" s="12">
        <f t="shared" si="31"/>
        <v>0</v>
      </c>
      <c r="AC54" s="12">
        <f t="shared" si="32"/>
        <v>0</v>
      </c>
      <c r="AD54" s="15"/>
      <c r="AE54" s="15"/>
      <c r="AG54" s="15"/>
      <c r="AH54" s="15"/>
      <c r="AI54" s="15"/>
      <c r="AJ54" s="15"/>
      <c r="AK54" s="15"/>
      <c r="AL54" s="15"/>
      <c r="AM54" s="15"/>
      <c r="AN54" s="15"/>
      <c r="AO54" s="15"/>
      <c r="AQ54" s="15"/>
      <c r="AR54" s="15"/>
      <c r="AS54" s="15"/>
      <c r="AT54" s="63"/>
      <c r="AV54" s="63"/>
      <c r="AW54" s="15"/>
      <c r="BA54" s="38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</row>
    <row r="55" spans="1:67" hidden="1" x14ac:dyDescent="0.2">
      <c r="A55" s="81" t="s">
        <v>54</v>
      </c>
      <c r="B55" s="19"/>
      <c r="C55" s="13"/>
      <c r="D55" s="19">
        <v>191989.9</v>
      </c>
      <c r="E55" s="19">
        <v>24131.166799999999</v>
      </c>
      <c r="F55" s="21">
        <f t="shared" si="38"/>
        <v>12.568977222239294</v>
      </c>
      <c r="G55" s="19">
        <v>3839.9088000000002</v>
      </c>
      <c r="H55" s="12">
        <f t="shared" si="39"/>
        <v>2.000057711369192</v>
      </c>
      <c r="I55" s="19"/>
      <c r="J55" s="19"/>
      <c r="K55" s="19"/>
      <c r="L55" s="19"/>
      <c r="M55" s="19"/>
      <c r="N55" s="19"/>
      <c r="O55" s="19"/>
      <c r="P55" s="19"/>
      <c r="Q55" s="19"/>
      <c r="R55" s="15"/>
      <c r="S55" s="15"/>
      <c r="T55" s="15"/>
      <c r="U55" s="12">
        <f t="shared" si="25"/>
        <v>0</v>
      </c>
      <c r="V55" s="12">
        <f t="shared" si="26"/>
        <v>0</v>
      </c>
      <c r="W55" s="12">
        <f t="shared" si="27"/>
        <v>0</v>
      </c>
      <c r="X55" s="12">
        <f t="shared" si="28"/>
        <v>0</v>
      </c>
      <c r="Y55" s="12">
        <f t="shared" si="29"/>
        <v>0</v>
      </c>
      <c r="Z55" s="12">
        <f t="shared" si="30"/>
        <v>0</v>
      </c>
      <c r="AA55" s="12">
        <f t="shared" si="31"/>
        <v>0</v>
      </c>
      <c r="AC55" s="12">
        <f t="shared" si="32"/>
        <v>0</v>
      </c>
      <c r="AD55" s="15"/>
      <c r="AE55" s="15"/>
      <c r="AG55" s="15"/>
      <c r="AH55" s="15"/>
      <c r="AI55" s="15"/>
      <c r="AJ55" s="15"/>
      <c r="AK55" s="15"/>
      <c r="AL55" s="15"/>
      <c r="AM55" s="15"/>
      <c r="AN55" s="15"/>
      <c r="AO55" s="15"/>
      <c r="AQ55" s="15"/>
      <c r="AR55" s="15"/>
      <c r="AS55" s="15"/>
      <c r="AT55" s="63"/>
      <c r="AV55" s="63"/>
      <c r="AW55" s="15"/>
      <c r="BA55" s="38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</row>
    <row r="56" spans="1:67" hidden="1" x14ac:dyDescent="0.2">
      <c r="A56" s="81" t="s">
        <v>52</v>
      </c>
      <c r="B56" s="19"/>
      <c r="C56" s="13"/>
      <c r="D56" s="19">
        <v>191989.9</v>
      </c>
      <c r="E56" s="19">
        <v>26359.958400000003</v>
      </c>
      <c r="F56" s="21">
        <f t="shared" si="38"/>
        <v>13.729867248225039</v>
      </c>
      <c r="G56" s="19">
        <v>5282.9974000000002</v>
      </c>
      <c r="H56" s="12">
        <f t="shared" si="39"/>
        <v>2.7517058970289585</v>
      </c>
      <c r="I56" s="19"/>
      <c r="J56" s="19"/>
      <c r="K56" s="19"/>
      <c r="L56" s="19"/>
      <c r="M56" s="19"/>
      <c r="N56" s="19"/>
      <c r="O56" s="19"/>
      <c r="P56" s="19"/>
      <c r="Q56" s="19"/>
      <c r="R56" s="15"/>
      <c r="S56" s="15"/>
      <c r="T56" s="15"/>
      <c r="U56" s="12">
        <f t="shared" si="25"/>
        <v>0</v>
      </c>
      <c r="V56" s="12">
        <f t="shared" si="26"/>
        <v>0</v>
      </c>
      <c r="W56" s="12">
        <f t="shared" si="27"/>
        <v>0</v>
      </c>
      <c r="X56" s="12">
        <f t="shared" si="28"/>
        <v>0</v>
      </c>
      <c r="Y56" s="12">
        <f t="shared" si="29"/>
        <v>0</v>
      </c>
      <c r="Z56" s="12">
        <f t="shared" si="30"/>
        <v>0</v>
      </c>
      <c r="AA56" s="12">
        <f t="shared" si="31"/>
        <v>0</v>
      </c>
      <c r="AC56" s="12">
        <f t="shared" si="32"/>
        <v>0</v>
      </c>
      <c r="AD56" s="15"/>
      <c r="AE56" s="15"/>
      <c r="AG56" s="15"/>
      <c r="AH56" s="15"/>
      <c r="AI56" s="15"/>
      <c r="AJ56" s="15"/>
      <c r="AK56" s="15"/>
      <c r="AL56" s="15"/>
      <c r="AM56" s="15"/>
      <c r="AN56" s="15"/>
      <c r="AO56" s="15"/>
      <c r="AQ56" s="15"/>
      <c r="AR56" s="15"/>
      <c r="AS56" s="15"/>
      <c r="AT56" s="63"/>
      <c r="AV56" s="63"/>
      <c r="AW56" s="15"/>
      <c r="BA56" s="38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</row>
    <row r="57" spans="1:67" hidden="1" x14ac:dyDescent="0.2">
      <c r="A57" s="38"/>
      <c r="B57" s="15"/>
      <c r="C57" s="13"/>
      <c r="D57" s="15"/>
      <c r="E57" s="19"/>
      <c r="F57" s="19"/>
      <c r="G57" s="15"/>
      <c r="H57" s="15"/>
      <c r="I57" s="15"/>
      <c r="J57" s="15"/>
      <c r="K57" s="15"/>
      <c r="L57" s="19"/>
      <c r="M57" s="19"/>
      <c r="N57" s="19"/>
      <c r="O57" s="19"/>
      <c r="P57" s="19"/>
      <c r="Q57" s="19"/>
      <c r="R57" s="15"/>
      <c r="S57" s="15"/>
      <c r="T57" s="15"/>
      <c r="U57" s="12">
        <f t="shared" si="25"/>
        <v>0</v>
      </c>
      <c r="V57" s="12">
        <f t="shared" si="26"/>
        <v>0</v>
      </c>
      <c r="W57" s="12">
        <f t="shared" si="27"/>
        <v>0</v>
      </c>
      <c r="X57" s="12">
        <f t="shared" si="28"/>
        <v>0</v>
      </c>
      <c r="Y57" s="12">
        <f t="shared" si="29"/>
        <v>0</v>
      </c>
      <c r="Z57" s="12">
        <f t="shared" si="30"/>
        <v>0</v>
      </c>
      <c r="AA57" s="12">
        <f t="shared" si="31"/>
        <v>0</v>
      </c>
      <c r="AC57" s="12">
        <f t="shared" si="32"/>
        <v>0</v>
      </c>
      <c r="AD57" s="15"/>
      <c r="AE57" s="15"/>
      <c r="AG57" s="15"/>
      <c r="AH57" s="15"/>
      <c r="AI57" s="15"/>
      <c r="AJ57" s="15"/>
      <c r="AK57" s="15"/>
      <c r="AL57" s="15"/>
      <c r="AM57" s="15"/>
      <c r="AN57" s="15"/>
      <c r="AO57" s="15"/>
      <c r="AQ57" s="15"/>
      <c r="AR57" s="15"/>
      <c r="AS57" s="15"/>
      <c r="AT57" s="63"/>
      <c r="AV57" s="63"/>
      <c r="AW57" s="15"/>
      <c r="BA57" s="38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</row>
    <row r="58" spans="1:67" hidden="1" x14ac:dyDescent="0.2">
      <c r="A58" s="38"/>
      <c r="B58" s="15"/>
      <c r="C58" s="13"/>
      <c r="D58" s="139" t="s">
        <v>81</v>
      </c>
      <c r="E58" s="139"/>
      <c r="F58" s="139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2">
        <f t="shared" si="25"/>
        <v>0</v>
      </c>
      <c r="V58" s="12">
        <f t="shared" si="26"/>
        <v>0</v>
      </c>
      <c r="W58" s="12">
        <f t="shared" si="27"/>
        <v>0</v>
      </c>
      <c r="X58" s="12">
        <f t="shared" si="28"/>
        <v>0</v>
      </c>
      <c r="Y58" s="12">
        <f t="shared" si="29"/>
        <v>0</v>
      </c>
      <c r="Z58" s="12">
        <f t="shared" si="30"/>
        <v>0</v>
      </c>
      <c r="AA58" s="12">
        <f t="shared" si="31"/>
        <v>0</v>
      </c>
      <c r="AC58" s="12">
        <f t="shared" si="32"/>
        <v>0</v>
      </c>
      <c r="AD58" s="15"/>
      <c r="AE58" s="15"/>
      <c r="AG58" s="15"/>
      <c r="AH58" s="15"/>
      <c r="AI58" s="15"/>
      <c r="AJ58" s="15"/>
      <c r="AK58" s="15"/>
      <c r="AL58" s="15"/>
      <c r="AM58" s="15"/>
      <c r="AN58" s="15"/>
      <c r="AO58" s="15"/>
      <c r="AQ58" s="15"/>
      <c r="AR58" s="15"/>
      <c r="AS58" s="15"/>
      <c r="AT58" s="63"/>
      <c r="AV58" s="63"/>
      <c r="AW58" s="15"/>
      <c r="BA58" s="38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</row>
    <row r="59" spans="1:67" ht="20.25" hidden="1" x14ac:dyDescent="0.3">
      <c r="A59" s="76" t="s">
        <v>71</v>
      </c>
      <c r="B59" s="20"/>
      <c r="C59" s="13"/>
      <c r="D59" s="18" t="s">
        <v>80</v>
      </c>
      <c r="E59" s="20" t="s">
        <v>79</v>
      </c>
      <c r="F59" s="20" t="s">
        <v>78</v>
      </c>
      <c r="G59" s="20" t="s">
        <v>69</v>
      </c>
      <c r="H59" s="20" t="s">
        <v>78</v>
      </c>
      <c r="I59" s="20" t="s">
        <v>68</v>
      </c>
      <c r="J59" s="20" t="s">
        <v>78</v>
      </c>
      <c r="K59" s="20"/>
      <c r="L59" s="20"/>
      <c r="M59" s="20"/>
      <c r="N59" s="20"/>
      <c r="O59" s="19"/>
      <c r="P59" s="19"/>
      <c r="Q59" s="19"/>
      <c r="R59" s="15"/>
      <c r="S59" s="15"/>
      <c r="T59" s="15"/>
      <c r="U59" s="12">
        <f t="shared" si="25"/>
        <v>0</v>
      </c>
      <c r="V59" s="12">
        <f t="shared" si="26"/>
        <v>0</v>
      </c>
      <c r="W59" s="12">
        <f t="shared" si="27"/>
        <v>0</v>
      </c>
      <c r="X59" s="12">
        <f t="shared" si="28"/>
        <v>0</v>
      </c>
      <c r="Y59" s="12">
        <f t="shared" si="29"/>
        <v>0</v>
      </c>
      <c r="Z59" s="12">
        <f t="shared" si="30"/>
        <v>0</v>
      </c>
      <c r="AA59" s="12">
        <f t="shared" si="31"/>
        <v>0</v>
      </c>
      <c r="AC59" s="12">
        <f t="shared" si="32"/>
        <v>0</v>
      </c>
      <c r="AD59" s="15"/>
      <c r="AE59" s="15"/>
      <c r="AG59" s="15"/>
      <c r="AH59" s="15"/>
      <c r="AI59" s="15"/>
      <c r="AJ59" s="15"/>
      <c r="AK59" s="15"/>
      <c r="AL59" s="15"/>
      <c r="AM59" s="15"/>
      <c r="AN59" s="15"/>
      <c r="AO59" s="15"/>
      <c r="AQ59" s="15"/>
      <c r="AR59" s="15"/>
      <c r="AS59" s="15"/>
      <c r="AT59" s="63"/>
      <c r="AV59" s="63"/>
      <c r="AW59" s="15"/>
      <c r="BA59" s="38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</row>
    <row r="60" spans="1:67" hidden="1" x14ac:dyDescent="0.2">
      <c r="A60" s="38" t="s">
        <v>22</v>
      </c>
      <c r="B60" s="12"/>
      <c r="C60" s="13"/>
      <c r="D60" s="12">
        <v>4744.1284999999998</v>
      </c>
      <c r="E60" s="12">
        <v>804.78909999999996</v>
      </c>
      <c r="F60" s="12">
        <f t="shared" ref="F60:F72" si="40">E60*100/D60</f>
        <v>16.96389758414006</v>
      </c>
      <c r="G60" s="12">
        <v>395.6139</v>
      </c>
      <c r="H60" s="12">
        <f t="shared" ref="H60:H72" si="41">G60*100/D60</f>
        <v>8.3390215926908393</v>
      </c>
      <c r="I60" s="12">
        <v>3543.7255</v>
      </c>
      <c r="J60" s="12">
        <f t="shared" ref="J60:J72" si="42">I60*100/D60</f>
        <v>74.697080823169102</v>
      </c>
      <c r="K60" s="12">
        <f t="shared" ref="K60:K72" si="43">J60+H60+F60</f>
        <v>100</v>
      </c>
      <c r="L60" s="15"/>
      <c r="M60" s="15"/>
      <c r="N60" s="15"/>
      <c r="O60" s="15"/>
      <c r="P60" s="15"/>
      <c r="Q60" s="15"/>
      <c r="R60" s="15"/>
      <c r="S60" s="15"/>
      <c r="T60" s="15"/>
      <c r="U60" s="12">
        <f t="shared" si="25"/>
        <v>0</v>
      </c>
      <c r="V60" s="12">
        <f t="shared" si="26"/>
        <v>0</v>
      </c>
      <c r="W60" s="12">
        <f t="shared" si="27"/>
        <v>0</v>
      </c>
      <c r="X60" s="12">
        <f t="shared" si="28"/>
        <v>0</v>
      </c>
      <c r="Y60" s="12">
        <f t="shared" si="29"/>
        <v>0</v>
      </c>
      <c r="Z60" s="12">
        <f t="shared" si="30"/>
        <v>0</v>
      </c>
      <c r="AA60" s="12">
        <f t="shared" si="31"/>
        <v>0</v>
      </c>
      <c r="AC60" s="12">
        <f t="shared" si="32"/>
        <v>0</v>
      </c>
      <c r="AD60" s="15"/>
      <c r="AE60" s="15"/>
      <c r="AG60" s="15"/>
      <c r="AH60" s="15"/>
      <c r="AI60" s="15"/>
      <c r="AJ60" s="15"/>
      <c r="AK60" s="15"/>
      <c r="AL60" s="15"/>
      <c r="AM60" s="15"/>
      <c r="AN60" s="15"/>
      <c r="AO60" s="15"/>
      <c r="AQ60" s="15"/>
      <c r="AR60" s="15"/>
      <c r="AS60" s="15"/>
      <c r="AT60" s="63"/>
      <c r="AV60" s="63"/>
      <c r="AW60" s="15"/>
      <c r="BA60" s="38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</row>
    <row r="61" spans="1:67" hidden="1" x14ac:dyDescent="0.2">
      <c r="A61" s="38" t="s">
        <v>21</v>
      </c>
      <c r="B61" s="12"/>
      <c r="C61" s="13"/>
      <c r="D61" s="12">
        <v>5449.6849000000002</v>
      </c>
      <c r="E61" s="12">
        <v>918.78729999999996</v>
      </c>
      <c r="F61" s="12">
        <f t="shared" si="40"/>
        <v>16.859457323853714</v>
      </c>
      <c r="G61" s="12">
        <v>438.54640000000001</v>
      </c>
      <c r="H61" s="12">
        <f t="shared" si="41"/>
        <v>8.0471881961468998</v>
      </c>
      <c r="I61" s="12">
        <v>4092.3512000000005</v>
      </c>
      <c r="J61" s="12">
        <f t="shared" si="42"/>
        <v>75.093354479999391</v>
      </c>
      <c r="K61" s="12">
        <f t="shared" si="43"/>
        <v>100.00000000000001</v>
      </c>
      <c r="L61" s="15"/>
      <c r="M61" s="15"/>
      <c r="N61" s="15"/>
      <c r="O61" s="15"/>
      <c r="P61" s="15"/>
      <c r="Q61" s="15"/>
      <c r="R61" s="15"/>
      <c r="S61" s="15"/>
      <c r="T61" s="15"/>
      <c r="U61" s="12">
        <f t="shared" si="25"/>
        <v>0</v>
      </c>
      <c r="V61" s="12">
        <f t="shared" si="26"/>
        <v>0</v>
      </c>
      <c r="W61" s="12">
        <f t="shared" si="27"/>
        <v>0</v>
      </c>
      <c r="X61" s="12">
        <f t="shared" si="28"/>
        <v>0</v>
      </c>
      <c r="Y61" s="12">
        <f t="shared" si="29"/>
        <v>0</v>
      </c>
      <c r="Z61" s="12">
        <f t="shared" si="30"/>
        <v>0</v>
      </c>
      <c r="AA61" s="12">
        <f t="shared" si="31"/>
        <v>0</v>
      </c>
      <c r="AC61" s="12">
        <f t="shared" si="32"/>
        <v>0</v>
      </c>
      <c r="AD61" s="15"/>
      <c r="AE61" s="15"/>
      <c r="AG61" s="15"/>
      <c r="AH61" s="15"/>
      <c r="AI61" s="15"/>
      <c r="AJ61" s="15"/>
      <c r="AK61" s="15"/>
      <c r="AL61" s="15"/>
      <c r="AM61" s="15"/>
      <c r="AN61" s="15"/>
      <c r="AO61" s="15"/>
      <c r="AQ61" s="15"/>
      <c r="AR61" s="15"/>
      <c r="AS61" s="15"/>
      <c r="AT61" s="63"/>
      <c r="AV61" s="63"/>
      <c r="AW61" s="15"/>
      <c r="BA61" s="38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</row>
    <row r="62" spans="1:67" hidden="1" x14ac:dyDescent="0.2">
      <c r="A62" s="38" t="s">
        <v>20</v>
      </c>
      <c r="B62" s="12"/>
      <c r="C62" s="13"/>
      <c r="D62" s="12">
        <v>8136.5770000000002</v>
      </c>
      <c r="E62" s="12">
        <v>2847.5994000000001</v>
      </c>
      <c r="F62" s="12">
        <f t="shared" si="40"/>
        <v>34.997510623939277</v>
      </c>
      <c r="G62" s="12">
        <v>513.63490000000002</v>
      </c>
      <c r="H62" s="12">
        <f t="shared" si="41"/>
        <v>6.3126656332263558</v>
      </c>
      <c r="I62" s="12">
        <v>4775.3427000000001</v>
      </c>
      <c r="J62" s="12">
        <f t="shared" si="42"/>
        <v>58.689823742834363</v>
      </c>
      <c r="K62" s="12">
        <f t="shared" si="43"/>
        <v>100</v>
      </c>
      <c r="L62" s="19"/>
      <c r="M62" s="19"/>
      <c r="N62" s="19"/>
      <c r="O62" s="19"/>
      <c r="P62" s="19"/>
      <c r="Q62" s="19"/>
      <c r="R62" s="19"/>
      <c r="S62" s="19"/>
      <c r="T62" s="19"/>
      <c r="U62" s="12">
        <f t="shared" si="25"/>
        <v>0</v>
      </c>
      <c r="V62" s="12">
        <f t="shared" si="26"/>
        <v>0</v>
      </c>
      <c r="W62" s="12">
        <f t="shared" si="27"/>
        <v>0</v>
      </c>
      <c r="X62" s="12">
        <f t="shared" si="28"/>
        <v>0</v>
      </c>
      <c r="Y62" s="12">
        <f t="shared" si="29"/>
        <v>0</v>
      </c>
      <c r="Z62" s="12">
        <f t="shared" si="30"/>
        <v>0</v>
      </c>
      <c r="AA62" s="12">
        <f t="shared" si="31"/>
        <v>0</v>
      </c>
      <c r="AC62" s="12">
        <f t="shared" si="32"/>
        <v>0</v>
      </c>
      <c r="AD62" s="15"/>
      <c r="AE62" s="15"/>
      <c r="AG62" s="15"/>
      <c r="AH62" s="15"/>
      <c r="AI62" s="15"/>
      <c r="AJ62" s="15"/>
      <c r="AK62" s="15"/>
      <c r="AL62" s="15"/>
      <c r="AM62" s="15"/>
      <c r="AN62" s="15"/>
      <c r="AO62" s="15"/>
      <c r="AQ62" s="15"/>
      <c r="AR62" s="15"/>
      <c r="AS62" s="15"/>
      <c r="AT62" s="63"/>
      <c r="AV62" s="63"/>
      <c r="AW62" s="15"/>
      <c r="BA62" s="38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</row>
    <row r="63" spans="1:67" hidden="1" x14ac:dyDescent="0.2">
      <c r="A63" s="38" t="s">
        <v>19</v>
      </c>
      <c r="B63" s="12"/>
      <c r="C63" s="13"/>
      <c r="D63" s="12">
        <v>8553.5252999999993</v>
      </c>
      <c r="E63" s="12">
        <v>2897.9195</v>
      </c>
      <c r="F63" s="12">
        <f t="shared" si="40"/>
        <v>33.879826134377602</v>
      </c>
      <c r="G63" s="12">
        <v>581.95659999999998</v>
      </c>
      <c r="H63" s="12">
        <f t="shared" si="41"/>
        <v>6.8037046666594883</v>
      </c>
      <c r="I63" s="12">
        <v>5073.6491999999989</v>
      </c>
      <c r="J63" s="12">
        <f t="shared" si="42"/>
        <v>59.316469198962899</v>
      </c>
      <c r="K63" s="12">
        <f t="shared" si="43"/>
        <v>100</v>
      </c>
      <c r="L63" s="15"/>
      <c r="M63" s="15"/>
      <c r="N63" s="15"/>
      <c r="O63" s="15"/>
      <c r="P63" s="15"/>
      <c r="Q63" s="15"/>
      <c r="R63" s="15"/>
      <c r="S63" s="15"/>
      <c r="T63" s="15"/>
      <c r="U63" s="12">
        <f t="shared" si="25"/>
        <v>0</v>
      </c>
      <c r="V63" s="12">
        <f t="shared" si="26"/>
        <v>0</v>
      </c>
      <c r="W63" s="12">
        <f t="shared" si="27"/>
        <v>0</v>
      </c>
      <c r="X63" s="12">
        <f t="shared" si="28"/>
        <v>0</v>
      </c>
      <c r="Y63" s="12">
        <f t="shared" si="29"/>
        <v>0</v>
      </c>
      <c r="Z63" s="12">
        <f t="shared" si="30"/>
        <v>0</v>
      </c>
      <c r="AA63" s="12">
        <f t="shared" si="31"/>
        <v>0</v>
      </c>
      <c r="AC63" s="12">
        <f t="shared" si="32"/>
        <v>0</v>
      </c>
      <c r="AD63" s="15"/>
      <c r="AE63" s="15"/>
      <c r="AG63" s="15"/>
      <c r="AH63" s="15"/>
      <c r="AI63" s="15"/>
      <c r="AJ63" s="15"/>
      <c r="AK63" s="15"/>
      <c r="AL63" s="15"/>
      <c r="AM63" s="15"/>
      <c r="AN63" s="15"/>
      <c r="AO63" s="15"/>
      <c r="AQ63" s="15"/>
      <c r="AR63" s="15"/>
      <c r="AS63" s="15"/>
      <c r="AT63" s="63"/>
      <c r="AV63" s="63"/>
      <c r="AW63" s="15"/>
      <c r="BA63" s="38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</row>
    <row r="64" spans="1:67" hidden="1" x14ac:dyDescent="0.2">
      <c r="A64" s="38" t="s">
        <v>18</v>
      </c>
      <c r="B64" s="12"/>
      <c r="C64" s="13"/>
      <c r="D64" s="12">
        <v>9316.4390000000003</v>
      </c>
      <c r="E64" s="12">
        <v>3080.3543999999997</v>
      </c>
      <c r="F64" s="12">
        <f t="shared" si="40"/>
        <v>33.063645884441463</v>
      </c>
      <c r="G64" s="12">
        <v>592.30179999999996</v>
      </c>
      <c r="H64" s="12">
        <f t="shared" si="41"/>
        <v>6.3575986490117087</v>
      </c>
      <c r="I64" s="12">
        <v>5643.7828</v>
      </c>
      <c r="J64" s="12">
        <f t="shared" si="42"/>
        <v>60.578755466546824</v>
      </c>
      <c r="K64" s="12">
        <f t="shared" si="43"/>
        <v>100</v>
      </c>
      <c r="L64" s="15"/>
      <c r="M64" s="15"/>
      <c r="N64" s="15"/>
      <c r="O64" s="15"/>
      <c r="P64" s="15"/>
      <c r="Q64" s="15"/>
      <c r="R64" s="15"/>
      <c r="S64" s="15"/>
      <c r="T64" s="15"/>
      <c r="U64" s="12">
        <f t="shared" si="25"/>
        <v>0</v>
      </c>
      <c r="V64" s="12">
        <f t="shared" si="26"/>
        <v>0</v>
      </c>
      <c r="W64" s="12">
        <f t="shared" si="27"/>
        <v>0</v>
      </c>
      <c r="X64" s="12">
        <f t="shared" si="28"/>
        <v>0</v>
      </c>
      <c r="Y64" s="12">
        <f t="shared" si="29"/>
        <v>0</v>
      </c>
      <c r="Z64" s="12">
        <f t="shared" si="30"/>
        <v>0</v>
      </c>
      <c r="AA64" s="12">
        <f t="shared" si="31"/>
        <v>0</v>
      </c>
      <c r="AC64" s="12">
        <f t="shared" si="32"/>
        <v>0</v>
      </c>
      <c r="AD64" s="15"/>
      <c r="AE64" s="15"/>
      <c r="AG64" s="15"/>
      <c r="AH64" s="15"/>
      <c r="AI64" s="15"/>
      <c r="AJ64" s="15"/>
      <c r="AK64" s="15"/>
      <c r="AL64" s="15"/>
      <c r="AM64" s="15"/>
      <c r="AN64" s="15"/>
      <c r="AO64" s="15"/>
      <c r="AQ64" s="15"/>
      <c r="AR64" s="15"/>
      <c r="AS64" s="15"/>
      <c r="AT64" s="63"/>
      <c r="AV64" s="63"/>
      <c r="AW64" s="15"/>
      <c r="BA64" s="38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</row>
    <row r="65" spans="1:67" hidden="1" x14ac:dyDescent="0.2">
      <c r="A65" s="38" t="s">
        <v>17</v>
      </c>
      <c r="B65" s="12"/>
      <c r="C65" s="13"/>
      <c r="D65" s="12">
        <v>10848.403800000002</v>
      </c>
      <c r="E65" s="12">
        <v>3622.6761999999999</v>
      </c>
      <c r="F65" s="12">
        <f t="shared" si="40"/>
        <v>33.393633448636926</v>
      </c>
      <c r="G65" s="12">
        <v>695.19400000000007</v>
      </c>
      <c r="H65" s="12">
        <f t="shared" si="41"/>
        <v>6.4082607249556842</v>
      </c>
      <c r="I65" s="12">
        <v>6530.5336000000016</v>
      </c>
      <c r="J65" s="12">
        <f t="shared" si="42"/>
        <v>60.198105826407385</v>
      </c>
      <c r="K65" s="12">
        <f t="shared" si="43"/>
        <v>100</v>
      </c>
      <c r="L65" s="19"/>
      <c r="M65" s="19"/>
      <c r="N65" s="19"/>
      <c r="O65" s="19"/>
      <c r="P65" s="19"/>
      <c r="Q65" s="19"/>
      <c r="R65" s="15"/>
      <c r="S65" s="15"/>
      <c r="T65" s="15"/>
      <c r="U65" s="12">
        <f t="shared" si="25"/>
        <v>0</v>
      </c>
      <c r="V65" s="12">
        <f t="shared" si="26"/>
        <v>0</v>
      </c>
      <c r="W65" s="12">
        <f t="shared" si="27"/>
        <v>0</v>
      </c>
      <c r="X65" s="12">
        <f t="shared" si="28"/>
        <v>0</v>
      </c>
      <c r="Y65" s="12">
        <f t="shared" si="29"/>
        <v>0</v>
      </c>
      <c r="Z65" s="12">
        <f t="shared" si="30"/>
        <v>0</v>
      </c>
      <c r="AA65" s="12">
        <f t="shared" si="31"/>
        <v>0</v>
      </c>
      <c r="AC65" s="12">
        <f t="shared" si="32"/>
        <v>0</v>
      </c>
      <c r="AD65" s="15"/>
      <c r="AE65" s="15"/>
      <c r="AG65" s="15"/>
      <c r="AH65" s="15"/>
      <c r="AI65" s="15"/>
      <c r="AJ65" s="15"/>
      <c r="AK65" s="15"/>
      <c r="AL65" s="15"/>
      <c r="AM65" s="15"/>
      <c r="AN65" s="15"/>
      <c r="AO65" s="15"/>
      <c r="AQ65" s="15"/>
      <c r="AR65" s="15"/>
      <c r="AS65" s="15"/>
      <c r="AT65" s="63"/>
      <c r="AV65" s="63"/>
      <c r="AW65" s="15"/>
      <c r="BA65" s="38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</row>
    <row r="66" spans="1:67" hidden="1" x14ac:dyDescent="0.2">
      <c r="A66" s="38" t="s">
        <v>0</v>
      </c>
      <c r="B66" s="12"/>
      <c r="C66" s="13"/>
      <c r="D66" s="12">
        <v>12720.432800000002</v>
      </c>
      <c r="E66" s="12">
        <v>4307.4456</v>
      </c>
      <c r="F66" s="12">
        <f t="shared" si="40"/>
        <v>33.86241386377985</v>
      </c>
      <c r="G66" s="12">
        <v>887.83759999999995</v>
      </c>
      <c r="H66" s="12">
        <f t="shared" si="41"/>
        <v>6.9796178633167241</v>
      </c>
      <c r="I66" s="12">
        <v>7525.1496000000006</v>
      </c>
      <c r="J66" s="12">
        <f t="shared" si="42"/>
        <v>59.157968272903418</v>
      </c>
      <c r="K66" s="12">
        <f t="shared" si="43"/>
        <v>99.999999999999986</v>
      </c>
      <c r="L66" s="19"/>
      <c r="M66" s="19"/>
      <c r="N66" s="19"/>
      <c r="O66" s="19"/>
      <c r="P66" s="19"/>
      <c r="Q66" s="19"/>
      <c r="R66" s="15"/>
      <c r="S66" s="15"/>
      <c r="T66" s="15"/>
      <c r="U66" s="12">
        <f t="shared" si="25"/>
        <v>0</v>
      </c>
      <c r="V66" s="12">
        <f t="shared" si="26"/>
        <v>0</v>
      </c>
      <c r="W66" s="12">
        <f t="shared" si="27"/>
        <v>0</v>
      </c>
      <c r="X66" s="12">
        <f t="shared" si="28"/>
        <v>0</v>
      </c>
      <c r="Y66" s="12">
        <f t="shared" si="29"/>
        <v>0</v>
      </c>
      <c r="Z66" s="12">
        <f t="shared" si="30"/>
        <v>0</v>
      </c>
      <c r="AA66" s="12">
        <f t="shared" si="31"/>
        <v>0</v>
      </c>
      <c r="AC66" s="12">
        <f t="shared" si="32"/>
        <v>0</v>
      </c>
      <c r="AD66" s="15"/>
      <c r="AE66" s="15"/>
      <c r="AG66" s="15"/>
      <c r="AH66" s="15"/>
      <c r="AI66" s="15"/>
      <c r="AJ66" s="15"/>
      <c r="AK66" s="15"/>
      <c r="AL66" s="15"/>
      <c r="AM66" s="15"/>
      <c r="AN66" s="15"/>
      <c r="AO66" s="15"/>
      <c r="AQ66" s="15"/>
      <c r="AR66" s="15"/>
      <c r="AS66" s="15"/>
      <c r="AT66" s="63"/>
      <c r="AV66" s="63"/>
      <c r="AW66" s="15"/>
      <c r="BA66" s="38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</row>
    <row r="67" spans="1:67" hidden="1" x14ac:dyDescent="0.2">
      <c r="A67" s="38" t="s">
        <v>1</v>
      </c>
      <c r="B67" s="12"/>
      <c r="C67" s="13"/>
      <c r="D67" s="12">
        <v>15180.3063</v>
      </c>
      <c r="E67" s="12">
        <v>5300.3383000000003</v>
      </c>
      <c r="F67" s="12">
        <f t="shared" si="40"/>
        <v>34.915885063531299</v>
      </c>
      <c r="G67" s="12">
        <v>1116.5797</v>
      </c>
      <c r="H67" s="12">
        <f t="shared" si="41"/>
        <v>7.3554490794431464</v>
      </c>
      <c r="I67" s="12">
        <v>8763.3883000000005</v>
      </c>
      <c r="J67" s="12">
        <f t="shared" si="42"/>
        <v>57.728665857025561</v>
      </c>
      <c r="K67" s="12">
        <f t="shared" si="43"/>
        <v>100</v>
      </c>
      <c r="L67" s="15"/>
      <c r="M67" s="15"/>
      <c r="N67" s="15"/>
      <c r="O67" s="15"/>
      <c r="P67" s="15"/>
      <c r="Q67" s="15"/>
      <c r="R67" s="15"/>
      <c r="S67" s="15"/>
      <c r="T67" s="15"/>
      <c r="U67" s="12">
        <f t="shared" si="25"/>
        <v>0</v>
      </c>
      <c r="V67" s="12">
        <f t="shared" si="26"/>
        <v>0</v>
      </c>
      <c r="W67" s="12">
        <f t="shared" si="27"/>
        <v>0</v>
      </c>
      <c r="X67" s="12">
        <f t="shared" si="28"/>
        <v>0</v>
      </c>
      <c r="Y67" s="12">
        <f t="shared" si="29"/>
        <v>0</v>
      </c>
      <c r="Z67" s="12">
        <f t="shared" si="30"/>
        <v>0</v>
      </c>
      <c r="AA67" s="12">
        <f t="shared" si="31"/>
        <v>0</v>
      </c>
      <c r="AC67" s="12">
        <f t="shared" si="32"/>
        <v>0</v>
      </c>
      <c r="AD67" s="15"/>
      <c r="AE67" s="15"/>
      <c r="AG67" s="15"/>
      <c r="AH67" s="15"/>
      <c r="AI67" s="15"/>
      <c r="AJ67" s="15"/>
      <c r="AK67" s="15"/>
      <c r="AL67" s="15"/>
      <c r="AM67" s="15"/>
      <c r="AN67" s="15"/>
      <c r="AO67" s="15"/>
      <c r="AQ67" s="15"/>
      <c r="AR67" s="15"/>
      <c r="AS67" s="15"/>
      <c r="AT67" s="63"/>
      <c r="AV67" s="63"/>
      <c r="AW67" s="15"/>
      <c r="BA67" s="38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</row>
    <row r="68" spans="1:67" hidden="1" x14ac:dyDescent="0.2">
      <c r="A68" s="38" t="s">
        <v>2</v>
      </c>
      <c r="B68" s="12"/>
      <c r="C68" s="13"/>
      <c r="D68" s="12">
        <v>18368.615299999998</v>
      </c>
      <c r="E68" s="12">
        <v>6760.4315999999999</v>
      </c>
      <c r="F68" s="12">
        <f t="shared" si="40"/>
        <v>36.804252740814931</v>
      </c>
      <c r="G68" s="12">
        <v>1463.2591</v>
      </c>
      <c r="H68" s="12">
        <f t="shared" si="41"/>
        <v>7.9660827781612928</v>
      </c>
      <c r="I68" s="12">
        <v>10144.9246</v>
      </c>
      <c r="J68" s="12">
        <f t="shared" si="42"/>
        <v>55.229664481023796</v>
      </c>
      <c r="K68" s="12">
        <f t="shared" si="43"/>
        <v>100.00000000000003</v>
      </c>
      <c r="L68" s="15"/>
      <c r="M68" s="15"/>
      <c r="N68" s="15"/>
      <c r="O68" s="15"/>
      <c r="P68" s="15"/>
      <c r="Q68" s="15"/>
      <c r="R68" s="15"/>
      <c r="S68" s="15"/>
      <c r="T68" s="15"/>
      <c r="U68" s="12">
        <f t="shared" ref="U68:U99" si="44">T68-R68</f>
        <v>0</v>
      </c>
      <c r="V68" s="12">
        <f t="shared" ref="V68:V99" si="45">U68-S68</f>
        <v>0</v>
      </c>
      <c r="W68" s="12">
        <f t="shared" ref="W68:W99" si="46">T68-Q68</f>
        <v>0</v>
      </c>
      <c r="X68" s="12">
        <f t="shared" ref="X68:X99" si="47">W68-U68</f>
        <v>0</v>
      </c>
      <c r="Y68" s="12">
        <f t="shared" ref="Y68:Y99" si="48">X68-V68</f>
        <v>0</v>
      </c>
      <c r="Z68" s="12">
        <f t="shared" ref="Z68:Z99" si="49">X68-V68</f>
        <v>0</v>
      </c>
      <c r="AA68" s="12">
        <f t="shared" ref="AA68:AA99" si="50">Z68-X68</f>
        <v>0</v>
      </c>
      <c r="AC68" s="12">
        <f t="shared" ref="AC68:AC99" si="51">AA68-Y68</f>
        <v>0</v>
      </c>
      <c r="AD68" s="15"/>
      <c r="AE68" s="15"/>
      <c r="AG68" s="15"/>
      <c r="AH68" s="15"/>
      <c r="AI68" s="15"/>
      <c r="AJ68" s="15"/>
      <c r="AK68" s="15"/>
      <c r="AL68" s="15"/>
      <c r="AM68" s="15"/>
      <c r="AN68" s="15"/>
      <c r="AO68" s="15"/>
      <c r="AQ68" s="15"/>
      <c r="AR68" s="15"/>
      <c r="AS68" s="15"/>
      <c r="AT68" s="63"/>
      <c r="AV68" s="63"/>
      <c r="AW68" s="15"/>
      <c r="BA68" s="38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</row>
    <row r="69" spans="1:67" hidden="1" x14ac:dyDescent="0.2">
      <c r="A69" s="38" t="s">
        <v>3</v>
      </c>
      <c r="B69" s="12"/>
      <c r="C69" s="13"/>
      <c r="D69" s="12">
        <v>21802.318999999996</v>
      </c>
      <c r="E69" s="12">
        <v>8527.6405999999988</v>
      </c>
      <c r="F69" s="12">
        <f t="shared" si="40"/>
        <v>39.11345669238213</v>
      </c>
      <c r="G69" s="12">
        <v>1750.6788000000001</v>
      </c>
      <c r="H69" s="12">
        <f t="shared" si="41"/>
        <v>8.0297825199236854</v>
      </c>
      <c r="I69" s="12">
        <v>11523.999599999999</v>
      </c>
      <c r="J69" s="12">
        <f t="shared" si="42"/>
        <v>52.856760787694199</v>
      </c>
      <c r="K69" s="12">
        <f t="shared" si="43"/>
        <v>100.00000000000001</v>
      </c>
      <c r="L69" s="12"/>
      <c r="M69" s="12"/>
      <c r="N69" s="12"/>
      <c r="O69" s="12"/>
      <c r="P69" s="12"/>
      <c r="Q69" s="12"/>
      <c r="R69" s="12"/>
      <c r="S69" s="12"/>
      <c r="T69" s="12"/>
      <c r="U69" s="12">
        <f t="shared" si="44"/>
        <v>0</v>
      </c>
      <c r="V69" s="12">
        <f t="shared" si="45"/>
        <v>0</v>
      </c>
      <c r="W69" s="12">
        <f t="shared" si="46"/>
        <v>0</v>
      </c>
      <c r="X69" s="12">
        <f t="shared" si="47"/>
        <v>0</v>
      </c>
      <c r="Y69" s="12">
        <f t="shared" si="48"/>
        <v>0</v>
      </c>
      <c r="Z69" s="12">
        <f t="shared" si="49"/>
        <v>0</v>
      </c>
      <c r="AA69" s="12">
        <f t="shared" si="50"/>
        <v>0</v>
      </c>
      <c r="AC69" s="12">
        <f t="shared" si="51"/>
        <v>0</v>
      </c>
      <c r="AD69" s="15"/>
      <c r="AE69" s="15"/>
      <c r="AG69" s="15"/>
      <c r="AH69" s="15"/>
      <c r="AI69" s="15"/>
      <c r="AJ69" s="15"/>
      <c r="AK69" s="15"/>
      <c r="AL69" s="15"/>
      <c r="AM69" s="15"/>
      <c r="AN69" s="15"/>
      <c r="AO69" s="15"/>
      <c r="AQ69" s="15"/>
      <c r="AR69" s="15"/>
      <c r="AS69" s="15"/>
      <c r="AT69" s="63"/>
      <c r="AV69" s="63"/>
      <c r="AW69" s="15"/>
      <c r="BA69" s="38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</row>
    <row r="70" spans="1:67" hidden="1" x14ac:dyDescent="0.2">
      <c r="A70" s="38" t="s">
        <v>55</v>
      </c>
      <c r="B70" s="12"/>
      <c r="C70" s="13"/>
      <c r="D70" s="12">
        <v>24439.67</v>
      </c>
      <c r="E70" s="12">
        <v>9877.41</v>
      </c>
      <c r="F70" s="12">
        <f t="shared" si="40"/>
        <v>40.415480241754494</v>
      </c>
      <c r="G70" s="12">
        <v>2003.93</v>
      </c>
      <c r="H70" s="12">
        <f t="shared" si="41"/>
        <v>8.199496965384558</v>
      </c>
      <c r="I70" s="12">
        <v>12558.33</v>
      </c>
      <c r="J70" s="12">
        <f t="shared" si="42"/>
        <v>51.385022792860951</v>
      </c>
      <c r="K70" s="12">
        <f t="shared" si="43"/>
        <v>100</v>
      </c>
      <c r="L70" s="15"/>
      <c r="M70" s="15"/>
      <c r="N70" s="15"/>
      <c r="O70" s="15"/>
      <c r="P70" s="15"/>
      <c r="Q70" s="15"/>
      <c r="R70" s="15"/>
      <c r="S70" s="15"/>
      <c r="T70" s="15"/>
      <c r="U70" s="12">
        <f t="shared" si="44"/>
        <v>0</v>
      </c>
      <c r="V70" s="12">
        <f t="shared" si="45"/>
        <v>0</v>
      </c>
      <c r="W70" s="12">
        <f t="shared" si="46"/>
        <v>0</v>
      </c>
      <c r="X70" s="12">
        <f t="shared" si="47"/>
        <v>0</v>
      </c>
      <c r="Y70" s="12">
        <f t="shared" si="48"/>
        <v>0</v>
      </c>
      <c r="Z70" s="12">
        <f t="shared" si="49"/>
        <v>0</v>
      </c>
      <c r="AA70" s="12">
        <f t="shared" si="50"/>
        <v>0</v>
      </c>
      <c r="AC70" s="12">
        <f t="shared" si="51"/>
        <v>0</v>
      </c>
      <c r="AD70" s="15"/>
      <c r="AE70" s="15"/>
      <c r="AG70" s="15"/>
      <c r="AH70" s="15"/>
      <c r="AI70" s="15"/>
      <c r="AJ70" s="15"/>
      <c r="AK70" s="15"/>
      <c r="AL70" s="15"/>
      <c r="AM70" s="15"/>
      <c r="AN70" s="15"/>
      <c r="AO70" s="15"/>
      <c r="AQ70" s="15"/>
      <c r="AR70" s="15"/>
      <c r="AS70" s="15"/>
      <c r="AT70" s="63"/>
      <c r="AV70" s="63"/>
      <c r="AW70" s="15"/>
      <c r="BA70" s="38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</row>
    <row r="71" spans="1:67" hidden="1" x14ac:dyDescent="0.2">
      <c r="A71" s="38" t="s">
        <v>54</v>
      </c>
      <c r="B71" s="12"/>
      <c r="C71" s="13"/>
      <c r="D71" s="12">
        <v>24131.166799999999</v>
      </c>
      <c r="E71" s="12">
        <v>8996.8883999999998</v>
      </c>
      <c r="F71" s="12">
        <f t="shared" si="40"/>
        <v>37.283271358432614</v>
      </c>
      <c r="G71" s="12">
        <v>1920.056</v>
      </c>
      <c r="H71" s="12">
        <f t="shared" si="41"/>
        <v>7.9567474540849812</v>
      </c>
      <c r="I71" s="12">
        <v>13214.222400000001</v>
      </c>
      <c r="J71" s="12">
        <f t="shared" si="42"/>
        <v>54.75998118748241</v>
      </c>
      <c r="K71" s="12">
        <f t="shared" si="43"/>
        <v>100</v>
      </c>
      <c r="L71" s="15"/>
      <c r="M71" s="15"/>
      <c r="N71" s="15"/>
      <c r="O71" s="15"/>
      <c r="P71" s="15"/>
      <c r="Q71" s="15"/>
      <c r="R71" s="15"/>
      <c r="S71" s="15"/>
      <c r="T71" s="15"/>
      <c r="U71" s="12">
        <f t="shared" si="44"/>
        <v>0</v>
      </c>
      <c r="V71" s="12">
        <f t="shared" si="45"/>
        <v>0</v>
      </c>
      <c r="W71" s="12">
        <f t="shared" si="46"/>
        <v>0</v>
      </c>
      <c r="X71" s="12">
        <f t="shared" si="47"/>
        <v>0</v>
      </c>
      <c r="Y71" s="12">
        <f t="shared" si="48"/>
        <v>0</v>
      </c>
      <c r="Z71" s="12">
        <f t="shared" si="49"/>
        <v>0</v>
      </c>
      <c r="AA71" s="12">
        <f t="shared" si="50"/>
        <v>0</v>
      </c>
      <c r="AC71" s="12">
        <f t="shared" si="51"/>
        <v>0</v>
      </c>
      <c r="AD71" s="15"/>
      <c r="AE71" s="15"/>
      <c r="AG71" s="15"/>
      <c r="AH71" s="15"/>
      <c r="AI71" s="15"/>
      <c r="AJ71" s="15"/>
      <c r="AK71" s="15"/>
      <c r="AL71" s="15"/>
      <c r="AM71" s="15"/>
      <c r="AN71" s="15"/>
      <c r="AO71" s="15"/>
      <c r="AQ71" s="15"/>
      <c r="AR71" s="15"/>
      <c r="AS71" s="15"/>
      <c r="AT71" s="63"/>
      <c r="AV71" s="63"/>
      <c r="AW71" s="15"/>
      <c r="BA71" s="38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</row>
    <row r="72" spans="1:67" hidden="1" x14ac:dyDescent="0.2">
      <c r="A72" s="38" t="s">
        <v>52</v>
      </c>
      <c r="B72" s="12"/>
      <c r="C72" s="13"/>
      <c r="D72" s="12">
        <v>26359.958400000003</v>
      </c>
      <c r="E72" s="12">
        <v>9617.67</v>
      </c>
      <c r="F72" s="12">
        <f t="shared" si="40"/>
        <v>36.485907352570024</v>
      </c>
      <c r="G72" s="12">
        <v>2110.056</v>
      </c>
      <c r="H72" s="12">
        <f t="shared" si="41"/>
        <v>8.0047774278733304</v>
      </c>
      <c r="I72" s="12">
        <v>14632.232400000001</v>
      </c>
      <c r="J72" s="12">
        <f t="shared" si="42"/>
        <v>55.50931521955664</v>
      </c>
      <c r="K72" s="12">
        <f t="shared" si="43"/>
        <v>100</v>
      </c>
      <c r="L72" s="19"/>
      <c r="M72" s="19"/>
      <c r="N72" s="19"/>
      <c r="O72" s="19"/>
      <c r="P72" s="19"/>
      <c r="Q72" s="19"/>
      <c r="R72" s="15"/>
      <c r="S72" s="15"/>
      <c r="T72" s="15"/>
      <c r="U72" s="12">
        <f t="shared" si="44"/>
        <v>0</v>
      </c>
      <c r="V72" s="12">
        <f t="shared" si="45"/>
        <v>0</v>
      </c>
      <c r="W72" s="12">
        <f t="shared" si="46"/>
        <v>0</v>
      </c>
      <c r="X72" s="12">
        <f t="shared" si="47"/>
        <v>0</v>
      </c>
      <c r="Y72" s="12">
        <f t="shared" si="48"/>
        <v>0</v>
      </c>
      <c r="Z72" s="12">
        <f t="shared" si="49"/>
        <v>0</v>
      </c>
      <c r="AA72" s="12">
        <f t="shared" si="50"/>
        <v>0</v>
      </c>
      <c r="AC72" s="12">
        <f t="shared" si="51"/>
        <v>0</v>
      </c>
      <c r="AD72" s="15"/>
      <c r="AE72" s="15"/>
      <c r="AG72" s="15"/>
      <c r="AH72" s="15"/>
      <c r="AI72" s="15"/>
      <c r="AJ72" s="15"/>
      <c r="AK72" s="15"/>
      <c r="AL72" s="15"/>
      <c r="AM72" s="15"/>
      <c r="AN72" s="15"/>
      <c r="AO72" s="15"/>
      <c r="AQ72" s="15"/>
      <c r="AR72" s="15"/>
      <c r="AS72" s="15"/>
      <c r="AT72" s="63"/>
      <c r="AV72" s="63"/>
      <c r="AW72" s="15"/>
      <c r="BA72" s="38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</row>
    <row r="73" spans="1:67" hidden="1" x14ac:dyDescent="0.2">
      <c r="A73" s="38"/>
      <c r="B73" s="15"/>
      <c r="C73" s="13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2">
        <f t="shared" si="44"/>
        <v>0</v>
      </c>
      <c r="V73" s="12">
        <f t="shared" si="45"/>
        <v>0</v>
      </c>
      <c r="W73" s="12">
        <f t="shared" si="46"/>
        <v>0</v>
      </c>
      <c r="X73" s="12">
        <f t="shared" si="47"/>
        <v>0</v>
      </c>
      <c r="Y73" s="12">
        <f t="shared" si="48"/>
        <v>0</v>
      </c>
      <c r="Z73" s="12">
        <f t="shared" si="49"/>
        <v>0</v>
      </c>
      <c r="AA73" s="12">
        <f t="shared" si="50"/>
        <v>0</v>
      </c>
      <c r="AC73" s="12">
        <f t="shared" si="51"/>
        <v>0</v>
      </c>
      <c r="AD73" s="15"/>
      <c r="AE73" s="15"/>
      <c r="AG73" s="15"/>
      <c r="AH73" s="15"/>
      <c r="AI73" s="15"/>
      <c r="AJ73" s="15"/>
      <c r="AK73" s="15"/>
      <c r="AL73" s="15"/>
      <c r="AM73" s="15"/>
      <c r="AN73" s="15"/>
      <c r="AO73" s="15"/>
      <c r="AQ73" s="15"/>
      <c r="AR73" s="15"/>
      <c r="AS73" s="15"/>
      <c r="AT73" s="63"/>
      <c r="AV73" s="63"/>
      <c r="AW73" s="15"/>
      <c r="BA73" s="38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</row>
    <row r="74" spans="1:67" hidden="1" x14ac:dyDescent="0.2">
      <c r="A74" s="38"/>
      <c r="B74" s="15"/>
      <c r="C74" s="13"/>
      <c r="D74" s="139" t="s">
        <v>77</v>
      </c>
      <c r="E74" s="139"/>
      <c r="F74" s="139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2">
        <f t="shared" si="44"/>
        <v>0</v>
      </c>
      <c r="V74" s="12">
        <f t="shared" si="45"/>
        <v>0</v>
      </c>
      <c r="W74" s="12">
        <f t="shared" si="46"/>
        <v>0</v>
      </c>
      <c r="X74" s="12">
        <f t="shared" si="47"/>
        <v>0</v>
      </c>
      <c r="Y74" s="12">
        <f t="shared" si="48"/>
        <v>0</v>
      </c>
      <c r="Z74" s="12">
        <f t="shared" si="49"/>
        <v>0</v>
      </c>
      <c r="AA74" s="12">
        <f t="shared" si="50"/>
        <v>0</v>
      </c>
      <c r="AC74" s="12">
        <f t="shared" si="51"/>
        <v>0</v>
      </c>
      <c r="AD74" s="15"/>
      <c r="AE74" s="15"/>
      <c r="AG74" s="15"/>
      <c r="AH74" s="15"/>
      <c r="AI74" s="15"/>
      <c r="AJ74" s="15"/>
      <c r="AK74" s="15"/>
      <c r="AL74" s="15"/>
      <c r="AM74" s="15"/>
      <c r="AN74" s="15"/>
      <c r="AO74" s="15"/>
      <c r="AQ74" s="15"/>
      <c r="AR74" s="15"/>
      <c r="AS74" s="15"/>
      <c r="AT74" s="63"/>
      <c r="AV74" s="63"/>
      <c r="AW74" s="15"/>
      <c r="BA74" s="38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</row>
    <row r="75" spans="1:67" ht="20.25" hidden="1" x14ac:dyDescent="0.3">
      <c r="A75" s="76" t="s">
        <v>71</v>
      </c>
      <c r="B75" s="15"/>
      <c r="C75" s="13"/>
      <c r="D75" s="15" t="s">
        <v>61</v>
      </c>
      <c r="E75" s="15" t="s">
        <v>76</v>
      </c>
      <c r="F75" s="15" t="s">
        <v>67</v>
      </c>
      <c r="G75" s="15" t="s">
        <v>75</v>
      </c>
      <c r="H75" s="15" t="s">
        <v>67</v>
      </c>
      <c r="I75" s="15" t="s">
        <v>74</v>
      </c>
      <c r="J75" s="15" t="s">
        <v>73</v>
      </c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2">
        <f t="shared" si="44"/>
        <v>0</v>
      </c>
      <c r="V75" s="12">
        <f t="shared" si="45"/>
        <v>0</v>
      </c>
      <c r="W75" s="12">
        <f t="shared" si="46"/>
        <v>0</v>
      </c>
      <c r="X75" s="12">
        <f t="shared" si="47"/>
        <v>0</v>
      </c>
      <c r="Y75" s="12">
        <f t="shared" si="48"/>
        <v>0</v>
      </c>
      <c r="Z75" s="12">
        <f t="shared" si="49"/>
        <v>0</v>
      </c>
      <c r="AA75" s="12">
        <f t="shared" si="50"/>
        <v>0</v>
      </c>
      <c r="AC75" s="12">
        <f t="shared" si="51"/>
        <v>0</v>
      </c>
      <c r="AD75" s="15"/>
      <c r="AE75" s="15"/>
      <c r="AG75" s="15"/>
      <c r="AH75" s="15"/>
      <c r="AI75" s="15"/>
      <c r="AJ75" s="15"/>
      <c r="AK75" s="15"/>
      <c r="AL75" s="15"/>
      <c r="AM75" s="15"/>
      <c r="AN75" s="15"/>
      <c r="AO75" s="15"/>
      <c r="AQ75" s="15"/>
      <c r="AR75" s="15"/>
      <c r="AS75" s="15"/>
      <c r="AT75" s="63"/>
      <c r="AV75" s="63"/>
      <c r="AW75" s="15"/>
      <c r="BA75" s="38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</row>
    <row r="76" spans="1:67" hidden="1" x14ac:dyDescent="0.2">
      <c r="A76" s="38" t="s">
        <v>22</v>
      </c>
      <c r="B76" s="12"/>
      <c r="C76" s="13"/>
      <c r="D76" s="15">
        <v>77172.179999999993</v>
      </c>
      <c r="E76" s="12">
        <v>1200.4028000000001</v>
      </c>
      <c r="F76" s="12">
        <f t="shared" ref="F76:F88" si="52">E76*100/D76</f>
        <v>1.5554864460223883</v>
      </c>
      <c r="G76" s="12">
        <v>3543.7257</v>
      </c>
      <c r="H76" s="12">
        <f t="shared" ref="H76:H88" si="53">G76*100/D76</f>
        <v>4.5919730400255645</v>
      </c>
      <c r="I76" s="12">
        <f t="shared" ref="I76:I88" si="54">E76+G76</f>
        <v>4744.1284999999998</v>
      </c>
      <c r="J76" s="12">
        <f t="shared" ref="J76:J88" si="55">I76*100/D76</f>
        <v>6.1474594860479517</v>
      </c>
      <c r="K76" s="12"/>
      <c r="L76" s="15"/>
      <c r="M76" s="15"/>
      <c r="N76" s="15"/>
      <c r="O76" s="15"/>
      <c r="P76" s="15"/>
      <c r="Q76" s="15"/>
      <c r="R76" s="15"/>
      <c r="S76" s="15"/>
      <c r="T76" s="15"/>
      <c r="U76" s="12">
        <f t="shared" si="44"/>
        <v>0</v>
      </c>
      <c r="V76" s="12">
        <f t="shared" si="45"/>
        <v>0</v>
      </c>
      <c r="W76" s="12">
        <f t="shared" si="46"/>
        <v>0</v>
      </c>
      <c r="X76" s="12">
        <f t="shared" si="47"/>
        <v>0</v>
      </c>
      <c r="Y76" s="12">
        <f t="shared" si="48"/>
        <v>0</v>
      </c>
      <c r="Z76" s="12">
        <f t="shared" si="49"/>
        <v>0</v>
      </c>
      <c r="AA76" s="12">
        <f t="shared" si="50"/>
        <v>0</v>
      </c>
      <c r="AC76" s="12">
        <f t="shared" si="51"/>
        <v>0</v>
      </c>
      <c r="AD76" s="15"/>
      <c r="AE76" s="15"/>
      <c r="AG76" s="15"/>
      <c r="AH76" s="15"/>
      <c r="AI76" s="15"/>
      <c r="AJ76" s="15"/>
      <c r="AK76" s="15"/>
      <c r="AL76" s="15"/>
      <c r="AM76" s="15"/>
      <c r="AN76" s="15"/>
      <c r="AO76" s="15"/>
      <c r="AQ76" s="15"/>
      <c r="AR76" s="15"/>
      <c r="AS76" s="15"/>
      <c r="AT76" s="63"/>
      <c r="AV76" s="63"/>
      <c r="AW76" s="15"/>
      <c r="BA76" s="38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</row>
    <row r="77" spans="1:67" hidden="1" x14ac:dyDescent="0.2">
      <c r="A77" s="38" t="s">
        <v>21</v>
      </c>
      <c r="B77" s="12"/>
      <c r="C77" s="13"/>
      <c r="D77" s="15">
        <v>82719.710000000006</v>
      </c>
      <c r="E77" s="12">
        <v>1357.3335</v>
      </c>
      <c r="F77" s="12">
        <f t="shared" si="52"/>
        <v>1.640882807737116</v>
      </c>
      <c r="G77" s="12">
        <v>4092.3514000000005</v>
      </c>
      <c r="H77" s="12">
        <f t="shared" si="53"/>
        <v>4.9472506612994662</v>
      </c>
      <c r="I77" s="12">
        <f t="shared" si="54"/>
        <v>5449.6849000000002</v>
      </c>
      <c r="J77" s="12">
        <f t="shared" si="55"/>
        <v>6.5881334690365811</v>
      </c>
      <c r="K77" s="12"/>
      <c r="L77" s="15"/>
      <c r="M77" s="15"/>
      <c r="N77" s="15"/>
      <c r="O77" s="15"/>
      <c r="P77" s="15"/>
      <c r="Q77" s="15"/>
      <c r="R77" s="15"/>
      <c r="S77" s="15"/>
      <c r="T77" s="15"/>
      <c r="U77" s="12">
        <f t="shared" si="44"/>
        <v>0</v>
      </c>
      <c r="V77" s="12">
        <f t="shared" si="45"/>
        <v>0</v>
      </c>
      <c r="W77" s="12">
        <f t="shared" si="46"/>
        <v>0</v>
      </c>
      <c r="X77" s="12">
        <f t="shared" si="47"/>
        <v>0</v>
      </c>
      <c r="Y77" s="12">
        <f t="shared" si="48"/>
        <v>0</v>
      </c>
      <c r="Z77" s="12">
        <f t="shared" si="49"/>
        <v>0</v>
      </c>
      <c r="AA77" s="12">
        <f t="shared" si="50"/>
        <v>0</v>
      </c>
      <c r="AC77" s="12">
        <f t="shared" si="51"/>
        <v>0</v>
      </c>
      <c r="AD77" s="15"/>
      <c r="AE77" s="15"/>
      <c r="AG77" s="15"/>
      <c r="AH77" s="15"/>
      <c r="AI77" s="15"/>
      <c r="AJ77" s="15"/>
      <c r="AK77" s="15"/>
      <c r="AL77" s="15"/>
      <c r="AM77" s="15"/>
      <c r="AN77" s="15"/>
      <c r="AO77" s="15"/>
      <c r="AQ77" s="15"/>
      <c r="AR77" s="15"/>
      <c r="AS77" s="15"/>
      <c r="AT77" s="63"/>
      <c r="AV77" s="63"/>
      <c r="AW77" s="15"/>
      <c r="BA77" s="38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</row>
    <row r="78" spans="1:67" hidden="1" x14ac:dyDescent="0.2">
      <c r="A78" s="38" t="s">
        <v>20</v>
      </c>
      <c r="B78" s="12"/>
      <c r="C78" s="13"/>
      <c r="D78" s="15">
        <v>82434.91</v>
      </c>
      <c r="E78" s="12">
        <v>1552.9032</v>
      </c>
      <c r="F78" s="12">
        <f t="shared" si="52"/>
        <v>1.8837931648133055</v>
      </c>
      <c r="G78" s="12">
        <v>6583.6738000000005</v>
      </c>
      <c r="H78" s="12">
        <f t="shared" si="53"/>
        <v>7.9865117824475087</v>
      </c>
      <c r="I78" s="12">
        <f t="shared" si="54"/>
        <v>8136.5770000000002</v>
      </c>
      <c r="J78" s="12">
        <f t="shared" si="55"/>
        <v>9.8703049472608146</v>
      </c>
      <c r="K78" s="12"/>
      <c r="L78" s="15"/>
      <c r="M78" s="15"/>
      <c r="N78" s="15"/>
      <c r="O78" s="15"/>
      <c r="P78" s="15"/>
      <c r="Q78" s="15"/>
      <c r="R78" s="15"/>
      <c r="S78" s="15"/>
      <c r="T78" s="15"/>
      <c r="U78" s="12">
        <f t="shared" si="44"/>
        <v>0</v>
      </c>
      <c r="V78" s="12">
        <f t="shared" si="45"/>
        <v>0</v>
      </c>
      <c r="W78" s="12">
        <f t="shared" si="46"/>
        <v>0</v>
      </c>
      <c r="X78" s="12">
        <f t="shared" si="47"/>
        <v>0</v>
      </c>
      <c r="Y78" s="12">
        <f t="shared" si="48"/>
        <v>0</v>
      </c>
      <c r="Z78" s="12">
        <f t="shared" si="49"/>
        <v>0</v>
      </c>
      <c r="AA78" s="12">
        <f t="shared" si="50"/>
        <v>0</v>
      </c>
      <c r="AC78" s="12">
        <f t="shared" si="51"/>
        <v>0</v>
      </c>
      <c r="AD78" s="15"/>
      <c r="AE78" s="15"/>
      <c r="AG78" s="15"/>
      <c r="AH78" s="15"/>
      <c r="AI78" s="15"/>
      <c r="AJ78" s="15"/>
      <c r="AK78" s="15"/>
      <c r="AL78" s="15"/>
      <c r="AM78" s="15"/>
      <c r="AN78" s="15"/>
      <c r="AO78" s="15"/>
      <c r="AQ78" s="15"/>
      <c r="AR78" s="15"/>
      <c r="AS78" s="15"/>
      <c r="AT78" s="63"/>
      <c r="AV78" s="63"/>
      <c r="AW78" s="15"/>
      <c r="BA78" s="38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</row>
    <row r="79" spans="1:67" hidden="1" x14ac:dyDescent="0.2">
      <c r="A79" s="38" t="s">
        <v>19</v>
      </c>
      <c r="B79" s="12"/>
      <c r="C79" s="13"/>
      <c r="D79" s="15">
        <v>91770.880000000005</v>
      </c>
      <c r="E79" s="12">
        <v>1724.0924</v>
      </c>
      <c r="F79" s="12">
        <f t="shared" si="52"/>
        <v>1.8786922387580895</v>
      </c>
      <c r="G79" s="12">
        <v>6829.4328999999989</v>
      </c>
      <c r="H79" s="12">
        <f t="shared" si="53"/>
        <v>7.4418300227697491</v>
      </c>
      <c r="I79" s="12">
        <f t="shared" si="54"/>
        <v>8553.5252999999993</v>
      </c>
      <c r="J79" s="12">
        <f t="shared" si="55"/>
        <v>9.320522261527838</v>
      </c>
      <c r="K79" s="12"/>
      <c r="L79" s="15"/>
      <c r="M79" s="15"/>
      <c r="N79" s="15"/>
      <c r="O79" s="15"/>
      <c r="P79" s="15"/>
      <c r="Q79" s="15"/>
      <c r="R79" s="15"/>
      <c r="S79" s="15"/>
      <c r="T79" s="15"/>
      <c r="U79" s="12">
        <f t="shared" si="44"/>
        <v>0</v>
      </c>
      <c r="V79" s="12">
        <f t="shared" si="45"/>
        <v>0</v>
      </c>
      <c r="W79" s="12">
        <f t="shared" si="46"/>
        <v>0</v>
      </c>
      <c r="X79" s="12">
        <f t="shared" si="47"/>
        <v>0</v>
      </c>
      <c r="Y79" s="12">
        <f t="shared" si="48"/>
        <v>0</v>
      </c>
      <c r="Z79" s="12">
        <f t="shared" si="49"/>
        <v>0</v>
      </c>
      <c r="AA79" s="12">
        <f t="shared" si="50"/>
        <v>0</v>
      </c>
      <c r="AC79" s="12">
        <f t="shared" si="51"/>
        <v>0</v>
      </c>
      <c r="AD79" s="15"/>
      <c r="AE79" s="15"/>
      <c r="AG79" s="15"/>
      <c r="AH79" s="15"/>
      <c r="AI79" s="15"/>
      <c r="AJ79" s="15"/>
      <c r="AK79" s="15"/>
      <c r="AL79" s="15"/>
      <c r="AM79" s="15"/>
      <c r="AN79" s="15"/>
      <c r="AO79" s="15"/>
      <c r="AQ79" s="15"/>
      <c r="AR79" s="15"/>
      <c r="AS79" s="15"/>
      <c r="AT79" s="63"/>
      <c r="AV79" s="63"/>
      <c r="AW79" s="15"/>
      <c r="BA79" s="38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</row>
    <row r="80" spans="1:67" hidden="1" x14ac:dyDescent="0.2">
      <c r="A80" s="38" t="s">
        <v>18</v>
      </c>
      <c r="B80" s="12"/>
      <c r="C80" s="13"/>
      <c r="D80" s="15">
        <v>88550.05</v>
      </c>
      <c r="E80" s="12">
        <v>1775.2498999999998</v>
      </c>
      <c r="F80" s="12">
        <f t="shared" si="52"/>
        <v>2.004798303332409</v>
      </c>
      <c r="G80" s="12">
        <v>7541.1890999999996</v>
      </c>
      <c r="H80" s="12">
        <f t="shared" si="53"/>
        <v>8.5163013459619723</v>
      </c>
      <c r="I80" s="12">
        <f t="shared" si="54"/>
        <v>9316.4389999999985</v>
      </c>
      <c r="J80" s="12">
        <f t="shared" si="55"/>
        <v>10.521099649294381</v>
      </c>
      <c r="K80" s="12"/>
      <c r="L80" s="15"/>
      <c r="M80" s="15"/>
      <c r="N80" s="15"/>
      <c r="O80" s="15"/>
      <c r="P80" s="15"/>
      <c r="Q80" s="15"/>
      <c r="R80" s="15"/>
      <c r="S80" s="15"/>
      <c r="T80" s="15"/>
      <c r="U80" s="12">
        <f t="shared" si="44"/>
        <v>0</v>
      </c>
      <c r="V80" s="12">
        <f t="shared" si="45"/>
        <v>0</v>
      </c>
      <c r="W80" s="12">
        <f t="shared" si="46"/>
        <v>0</v>
      </c>
      <c r="X80" s="12">
        <f t="shared" si="47"/>
        <v>0</v>
      </c>
      <c r="Y80" s="12">
        <f t="shared" si="48"/>
        <v>0</v>
      </c>
      <c r="Z80" s="12">
        <f t="shared" si="49"/>
        <v>0</v>
      </c>
      <c r="AA80" s="12">
        <f t="shared" si="50"/>
        <v>0</v>
      </c>
      <c r="AC80" s="12">
        <f t="shared" si="51"/>
        <v>0</v>
      </c>
      <c r="AD80" s="15"/>
      <c r="AE80" s="15"/>
      <c r="AG80" s="15"/>
      <c r="AH80" s="15"/>
      <c r="AI80" s="15"/>
      <c r="AJ80" s="15"/>
      <c r="AK80" s="15"/>
      <c r="AL80" s="15"/>
      <c r="AM80" s="15"/>
      <c r="AN80" s="15"/>
      <c r="AO80" s="15"/>
      <c r="AQ80" s="15"/>
      <c r="AR80" s="15"/>
      <c r="AS80" s="15"/>
      <c r="AT80" s="63"/>
      <c r="AV80" s="63"/>
      <c r="AW80" s="15"/>
      <c r="BA80" s="38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</row>
    <row r="81" spans="1:67" hidden="1" x14ac:dyDescent="0.2">
      <c r="A81" s="38" t="s">
        <v>17</v>
      </c>
      <c r="B81" s="12"/>
      <c r="C81" s="13"/>
      <c r="D81" s="15">
        <v>111606.45</v>
      </c>
      <c r="E81" s="12">
        <v>2275.7566999999999</v>
      </c>
      <c r="F81" s="12">
        <f t="shared" si="52"/>
        <v>2.039090661874829</v>
      </c>
      <c r="G81" s="12">
        <v>8572.647100000002</v>
      </c>
      <c r="H81" s="12">
        <f t="shared" si="53"/>
        <v>7.6811394861139322</v>
      </c>
      <c r="I81" s="12">
        <f t="shared" si="54"/>
        <v>10848.403800000002</v>
      </c>
      <c r="J81" s="12">
        <f t="shared" si="55"/>
        <v>9.7202301479887598</v>
      </c>
      <c r="K81" s="12"/>
      <c r="L81" s="15"/>
      <c r="M81" s="15"/>
      <c r="N81" s="15"/>
      <c r="O81" s="15"/>
      <c r="P81" s="15"/>
      <c r="Q81" s="15"/>
      <c r="R81" s="15"/>
      <c r="S81" s="15"/>
      <c r="T81" s="15"/>
      <c r="U81" s="12">
        <f t="shared" si="44"/>
        <v>0</v>
      </c>
      <c r="V81" s="12">
        <f t="shared" si="45"/>
        <v>0</v>
      </c>
      <c r="W81" s="12">
        <f t="shared" si="46"/>
        <v>0</v>
      </c>
      <c r="X81" s="12">
        <f t="shared" si="47"/>
        <v>0</v>
      </c>
      <c r="Y81" s="12">
        <f t="shared" si="48"/>
        <v>0</v>
      </c>
      <c r="Z81" s="12">
        <f t="shared" si="49"/>
        <v>0</v>
      </c>
      <c r="AA81" s="12">
        <f t="shared" si="50"/>
        <v>0</v>
      </c>
      <c r="AC81" s="12">
        <f t="shared" si="51"/>
        <v>0</v>
      </c>
      <c r="AD81" s="15"/>
      <c r="AE81" s="15"/>
      <c r="AG81" s="15"/>
      <c r="AH81" s="15"/>
      <c r="AI81" s="15"/>
      <c r="AJ81" s="15"/>
      <c r="AK81" s="15"/>
      <c r="AL81" s="15"/>
      <c r="AM81" s="15"/>
      <c r="AN81" s="15"/>
      <c r="AO81" s="15"/>
      <c r="AQ81" s="15"/>
      <c r="AR81" s="15"/>
      <c r="AS81" s="15"/>
      <c r="AT81" s="63"/>
      <c r="AV81" s="63"/>
      <c r="AW81" s="15"/>
      <c r="BA81" s="38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</row>
    <row r="82" spans="1:67" hidden="1" x14ac:dyDescent="0.2">
      <c r="A82" s="38" t="s">
        <v>0</v>
      </c>
      <c r="B82" s="12"/>
      <c r="C82" s="13"/>
      <c r="D82" s="12">
        <v>117274.31</v>
      </c>
      <c r="E82" s="12">
        <v>2906.4549999999999</v>
      </c>
      <c r="F82" s="12">
        <f t="shared" si="52"/>
        <v>2.4783390326491794</v>
      </c>
      <c r="G82" s="12">
        <v>9813.9778000000006</v>
      </c>
      <c r="H82" s="12">
        <f t="shared" si="53"/>
        <v>8.3683952606500096</v>
      </c>
      <c r="I82" s="12">
        <f t="shared" si="54"/>
        <v>12720.4328</v>
      </c>
      <c r="J82" s="12">
        <f t="shared" si="55"/>
        <v>10.846734293299189</v>
      </c>
      <c r="K82" s="12"/>
      <c r="L82" s="12"/>
      <c r="M82" s="12"/>
      <c r="N82" s="12"/>
      <c r="O82" s="12"/>
      <c r="P82" s="12"/>
      <c r="Q82" s="12"/>
      <c r="R82" s="12"/>
      <c r="S82" s="12"/>
      <c r="T82" s="15"/>
      <c r="U82" s="12">
        <f t="shared" si="44"/>
        <v>0</v>
      </c>
      <c r="V82" s="12">
        <f t="shared" si="45"/>
        <v>0</v>
      </c>
      <c r="W82" s="12">
        <f t="shared" si="46"/>
        <v>0</v>
      </c>
      <c r="X82" s="12">
        <f t="shared" si="47"/>
        <v>0</v>
      </c>
      <c r="Y82" s="12">
        <f t="shared" si="48"/>
        <v>0</v>
      </c>
      <c r="Z82" s="12">
        <f t="shared" si="49"/>
        <v>0</v>
      </c>
      <c r="AA82" s="12">
        <f t="shared" si="50"/>
        <v>0</v>
      </c>
      <c r="AC82" s="12">
        <f t="shared" si="51"/>
        <v>0</v>
      </c>
      <c r="AD82" s="15"/>
      <c r="AE82" s="15"/>
      <c r="AG82" s="15"/>
      <c r="AH82" s="15"/>
      <c r="AI82" s="15"/>
      <c r="AJ82" s="15"/>
      <c r="AK82" s="15"/>
      <c r="AL82" s="15"/>
      <c r="AM82" s="15"/>
      <c r="AN82" s="15"/>
      <c r="AO82" s="15"/>
      <c r="AQ82" s="15"/>
      <c r="AR82" s="15"/>
      <c r="AS82" s="15"/>
      <c r="AT82" s="63"/>
      <c r="AV82" s="63"/>
      <c r="AW82" s="15"/>
      <c r="BA82" s="38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</row>
    <row r="83" spans="1:67" hidden="1" x14ac:dyDescent="0.2">
      <c r="A83" s="38" t="s">
        <v>1</v>
      </c>
      <c r="B83" s="12"/>
      <c r="C83" s="13"/>
      <c r="D83" s="12">
        <v>128620.63</v>
      </c>
      <c r="E83" s="12">
        <v>3614.3215</v>
      </c>
      <c r="F83" s="12">
        <f t="shared" si="52"/>
        <v>2.8100635955522844</v>
      </c>
      <c r="G83" s="12">
        <v>11565.9848</v>
      </c>
      <c r="H83" s="12">
        <f t="shared" si="53"/>
        <v>8.9923247926868335</v>
      </c>
      <c r="I83" s="12">
        <f t="shared" si="54"/>
        <v>15180.3063</v>
      </c>
      <c r="J83" s="12">
        <f t="shared" si="55"/>
        <v>11.80238838823912</v>
      </c>
      <c r="K83" s="12"/>
      <c r="L83" s="12"/>
      <c r="M83" s="15"/>
      <c r="N83" s="15"/>
      <c r="O83" s="15"/>
      <c r="P83" s="15"/>
      <c r="Q83" s="15"/>
      <c r="R83" s="15"/>
      <c r="S83" s="15"/>
      <c r="T83" s="15"/>
      <c r="U83" s="12">
        <f t="shared" si="44"/>
        <v>0</v>
      </c>
      <c r="V83" s="12">
        <f t="shared" si="45"/>
        <v>0</v>
      </c>
      <c r="W83" s="12">
        <f t="shared" si="46"/>
        <v>0</v>
      </c>
      <c r="X83" s="12">
        <f t="shared" si="47"/>
        <v>0</v>
      </c>
      <c r="Y83" s="12">
        <f t="shared" si="48"/>
        <v>0</v>
      </c>
      <c r="Z83" s="12">
        <f t="shared" si="49"/>
        <v>0</v>
      </c>
      <c r="AA83" s="12">
        <f t="shared" si="50"/>
        <v>0</v>
      </c>
      <c r="AC83" s="12">
        <f t="shared" si="51"/>
        <v>0</v>
      </c>
      <c r="AD83" s="15"/>
      <c r="AE83" s="15"/>
      <c r="AG83" s="15"/>
      <c r="AH83" s="15"/>
      <c r="AI83" s="15"/>
      <c r="AJ83" s="15"/>
      <c r="AK83" s="15"/>
      <c r="AL83" s="15"/>
      <c r="AM83" s="15"/>
      <c r="AN83" s="15"/>
      <c r="AO83" s="15"/>
      <c r="AQ83" s="15"/>
      <c r="AR83" s="15"/>
      <c r="AS83" s="15"/>
      <c r="AT83" s="63"/>
      <c r="AV83" s="63"/>
      <c r="AW83" s="15"/>
      <c r="BA83" s="38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</row>
    <row r="84" spans="1:67" hidden="1" x14ac:dyDescent="0.2">
      <c r="A84" s="38" t="s">
        <v>2</v>
      </c>
      <c r="B84" s="12"/>
      <c r="C84" s="13"/>
      <c r="D84" s="12">
        <v>148849.22</v>
      </c>
      <c r="E84" s="12">
        <v>4856.8206999999993</v>
      </c>
      <c r="F84" s="12">
        <f t="shared" si="52"/>
        <v>3.2629131009218586</v>
      </c>
      <c r="G84" s="12">
        <v>13511.794600000001</v>
      </c>
      <c r="H84" s="12">
        <f t="shared" si="53"/>
        <v>9.077504470631423</v>
      </c>
      <c r="I84" s="12">
        <f t="shared" si="54"/>
        <v>18368.615300000001</v>
      </c>
      <c r="J84" s="12">
        <f t="shared" si="55"/>
        <v>12.34041757155328</v>
      </c>
      <c r="K84" s="12"/>
      <c r="L84" s="12"/>
      <c r="M84" s="15"/>
      <c r="N84" s="15"/>
      <c r="O84" s="15"/>
      <c r="P84" s="15"/>
      <c r="Q84" s="15"/>
      <c r="R84" s="15"/>
      <c r="S84" s="15"/>
      <c r="T84" s="15"/>
      <c r="U84" s="12">
        <f t="shared" si="44"/>
        <v>0</v>
      </c>
      <c r="V84" s="12">
        <f t="shared" si="45"/>
        <v>0</v>
      </c>
      <c r="W84" s="12">
        <f t="shared" si="46"/>
        <v>0</v>
      </c>
      <c r="X84" s="12">
        <f t="shared" si="47"/>
        <v>0</v>
      </c>
      <c r="Y84" s="12">
        <f t="shared" si="48"/>
        <v>0</v>
      </c>
      <c r="Z84" s="12">
        <f t="shared" si="49"/>
        <v>0</v>
      </c>
      <c r="AA84" s="12">
        <f t="shared" si="50"/>
        <v>0</v>
      </c>
      <c r="AC84" s="12">
        <f t="shared" si="51"/>
        <v>0</v>
      </c>
      <c r="AD84" s="15"/>
      <c r="AE84" s="15"/>
      <c r="AG84" s="15"/>
      <c r="AH84" s="15"/>
      <c r="AI84" s="15"/>
      <c r="AJ84" s="15"/>
      <c r="AK84" s="15"/>
      <c r="AL84" s="15"/>
      <c r="AM84" s="15"/>
      <c r="AN84" s="15"/>
      <c r="AO84" s="15"/>
      <c r="AQ84" s="15"/>
      <c r="AR84" s="15"/>
      <c r="AS84" s="15"/>
      <c r="AT84" s="63"/>
      <c r="AV84" s="63"/>
      <c r="AW84" s="15"/>
      <c r="BA84" s="38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</row>
    <row r="85" spans="1:67" hidden="1" x14ac:dyDescent="0.2">
      <c r="A85" s="38" t="s">
        <v>3</v>
      </c>
      <c r="B85" s="12"/>
      <c r="C85" s="13"/>
      <c r="D85" s="12">
        <v>169918.51</v>
      </c>
      <c r="E85" s="12">
        <v>6276.4994000000006</v>
      </c>
      <c r="F85" s="12">
        <f t="shared" si="52"/>
        <v>3.6938291184403633</v>
      </c>
      <c r="G85" s="12">
        <v>15525.819599999999</v>
      </c>
      <c r="H85" s="12">
        <f t="shared" si="53"/>
        <v>9.1372150097125964</v>
      </c>
      <c r="I85" s="12">
        <f t="shared" si="54"/>
        <v>21802.319</v>
      </c>
      <c r="J85" s="12">
        <f t="shared" si="55"/>
        <v>12.831044128152959</v>
      </c>
      <c r="K85" s="12"/>
      <c r="L85" s="12"/>
      <c r="M85" s="15"/>
      <c r="N85" s="15"/>
      <c r="O85" s="15"/>
      <c r="P85" s="15"/>
      <c r="Q85" s="15"/>
      <c r="R85" s="15"/>
      <c r="S85" s="15"/>
      <c r="T85" s="15"/>
      <c r="U85" s="12">
        <f t="shared" si="44"/>
        <v>0</v>
      </c>
      <c r="V85" s="12">
        <f t="shared" si="45"/>
        <v>0</v>
      </c>
      <c r="W85" s="12">
        <f t="shared" si="46"/>
        <v>0</v>
      </c>
      <c r="X85" s="12">
        <f t="shared" si="47"/>
        <v>0</v>
      </c>
      <c r="Y85" s="12">
        <f t="shared" si="48"/>
        <v>0</v>
      </c>
      <c r="Z85" s="12">
        <f t="shared" si="49"/>
        <v>0</v>
      </c>
      <c r="AA85" s="12">
        <f t="shared" si="50"/>
        <v>0</v>
      </c>
      <c r="AC85" s="12">
        <f t="shared" si="51"/>
        <v>0</v>
      </c>
      <c r="AD85" s="15"/>
      <c r="AE85" s="15"/>
      <c r="AG85" s="15"/>
      <c r="AH85" s="15"/>
      <c r="AI85" s="15"/>
      <c r="AJ85" s="15"/>
      <c r="AK85" s="15"/>
      <c r="AL85" s="15"/>
      <c r="AM85" s="15"/>
      <c r="AN85" s="15"/>
      <c r="AO85" s="15"/>
      <c r="AQ85" s="15"/>
      <c r="AR85" s="15"/>
      <c r="AS85" s="15"/>
      <c r="AT85" s="63"/>
      <c r="AV85" s="63"/>
      <c r="AW85" s="15"/>
      <c r="BA85" s="38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</row>
    <row r="86" spans="1:67" hidden="1" x14ac:dyDescent="0.2">
      <c r="A86" s="38" t="s">
        <v>55</v>
      </c>
      <c r="B86" s="12"/>
      <c r="C86" s="13"/>
      <c r="D86" s="15">
        <v>191989.9</v>
      </c>
      <c r="E86" s="12">
        <v>6928.33</v>
      </c>
      <c r="F86" s="12">
        <f t="shared" si="52"/>
        <v>3.6086950407287053</v>
      </c>
      <c r="G86" s="12">
        <v>17511.34</v>
      </c>
      <c r="H86" s="12">
        <f t="shared" si="53"/>
        <v>9.1209693843269886</v>
      </c>
      <c r="I86" s="12">
        <f t="shared" si="54"/>
        <v>24439.67</v>
      </c>
      <c r="J86" s="12">
        <f t="shared" si="55"/>
        <v>12.729664425055693</v>
      </c>
      <c r="K86" s="12"/>
      <c r="L86" s="15"/>
      <c r="M86" s="15"/>
      <c r="N86" s="15"/>
      <c r="O86" s="15"/>
      <c r="P86" s="15"/>
      <c r="Q86" s="15"/>
      <c r="R86" s="15"/>
      <c r="S86" s="15"/>
      <c r="T86" s="15"/>
      <c r="U86" s="12">
        <f t="shared" si="44"/>
        <v>0</v>
      </c>
      <c r="V86" s="12">
        <f t="shared" si="45"/>
        <v>0</v>
      </c>
      <c r="W86" s="12">
        <f t="shared" si="46"/>
        <v>0</v>
      </c>
      <c r="X86" s="12">
        <f t="shared" si="47"/>
        <v>0</v>
      </c>
      <c r="Y86" s="12">
        <f t="shared" si="48"/>
        <v>0</v>
      </c>
      <c r="Z86" s="12">
        <f t="shared" si="49"/>
        <v>0</v>
      </c>
      <c r="AA86" s="12">
        <f t="shared" si="50"/>
        <v>0</v>
      </c>
      <c r="AC86" s="12">
        <f t="shared" si="51"/>
        <v>0</v>
      </c>
      <c r="AD86" s="15"/>
      <c r="AE86" s="15"/>
      <c r="AG86" s="15"/>
      <c r="AH86" s="15"/>
      <c r="AI86" s="15"/>
      <c r="AJ86" s="15"/>
      <c r="AK86" s="15"/>
      <c r="AL86" s="15"/>
      <c r="AM86" s="15"/>
      <c r="AN86" s="15"/>
      <c r="AO86" s="15"/>
      <c r="AQ86" s="15"/>
      <c r="AR86" s="15"/>
      <c r="AS86" s="15"/>
      <c r="AT86" s="63"/>
      <c r="AV86" s="63"/>
      <c r="AW86" s="15"/>
      <c r="BA86" s="38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</row>
    <row r="87" spans="1:67" hidden="1" x14ac:dyDescent="0.2">
      <c r="A87" s="38" t="s">
        <v>54</v>
      </c>
      <c r="B87" s="12"/>
      <c r="C87" s="13"/>
      <c r="D87" s="15">
        <v>191989.9</v>
      </c>
      <c r="E87" s="12">
        <v>6405.1909999999989</v>
      </c>
      <c r="F87" s="12">
        <f t="shared" si="52"/>
        <v>3.336212477843886</v>
      </c>
      <c r="G87" s="12">
        <v>17725.9758</v>
      </c>
      <c r="H87" s="12">
        <f t="shared" si="53"/>
        <v>9.2327647443954088</v>
      </c>
      <c r="I87" s="12">
        <f t="shared" si="54"/>
        <v>24131.166799999999</v>
      </c>
      <c r="J87" s="12">
        <f t="shared" si="55"/>
        <v>12.568977222239294</v>
      </c>
      <c r="K87" s="12"/>
      <c r="L87" s="15"/>
      <c r="M87" s="15"/>
      <c r="N87" s="15"/>
      <c r="O87" s="15"/>
      <c r="P87" s="15"/>
      <c r="Q87" s="15"/>
      <c r="R87" s="15"/>
      <c r="S87" s="15"/>
      <c r="T87" s="15"/>
      <c r="U87" s="12">
        <f t="shared" si="44"/>
        <v>0</v>
      </c>
      <c r="V87" s="12">
        <f t="shared" si="45"/>
        <v>0</v>
      </c>
      <c r="W87" s="12">
        <f t="shared" si="46"/>
        <v>0</v>
      </c>
      <c r="X87" s="12">
        <f t="shared" si="47"/>
        <v>0</v>
      </c>
      <c r="Y87" s="12">
        <f t="shared" si="48"/>
        <v>0</v>
      </c>
      <c r="Z87" s="12">
        <f t="shared" si="49"/>
        <v>0</v>
      </c>
      <c r="AA87" s="12">
        <f t="shared" si="50"/>
        <v>0</v>
      </c>
      <c r="AC87" s="12">
        <f t="shared" si="51"/>
        <v>0</v>
      </c>
      <c r="AD87" s="15"/>
      <c r="AE87" s="15"/>
      <c r="AG87" s="15"/>
      <c r="AH87" s="15"/>
      <c r="AI87" s="15"/>
      <c r="AJ87" s="15"/>
      <c r="AK87" s="15"/>
      <c r="AL87" s="15"/>
      <c r="AM87" s="15"/>
      <c r="AN87" s="15"/>
      <c r="AO87" s="15"/>
      <c r="AQ87" s="15"/>
      <c r="AR87" s="15"/>
      <c r="AS87" s="15"/>
      <c r="AT87" s="63"/>
      <c r="AV87" s="63"/>
      <c r="AW87" s="15"/>
      <c r="BA87" s="38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</row>
    <row r="88" spans="1:67" hidden="1" x14ac:dyDescent="0.2">
      <c r="A88" s="38" t="s">
        <v>52</v>
      </c>
      <c r="B88" s="12"/>
      <c r="C88" s="13"/>
      <c r="D88" s="12">
        <v>191989.9</v>
      </c>
      <c r="E88" s="12">
        <v>7660.3460000000014</v>
      </c>
      <c r="F88" s="12">
        <f t="shared" si="52"/>
        <v>3.9899734308940218</v>
      </c>
      <c r="G88" s="12">
        <v>18699.612400000002</v>
      </c>
      <c r="H88" s="12">
        <f t="shared" si="53"/>
        <v>9.7398938173310174</v>
      </c>
      <c r="I88" s="12">
        <f t="shared" si="54"/>
        <v>26359.958400000003</v>
      </c>
      <c r="J88" s="12">
        <f t="shared" si="55"/>
        <v>13.729867248225039</v>
      </c>
      <c r="K88" s="12"/>
      <c r="L88" s="12"/>
      <c r="M88" s="15"/>
      <c r="N88" s="15"/>
      <c r="O88" s="15"/>
      <c r="P88" s="15"/>
      <c r="Q88" s="15"/>
      <c r="R88" s="15"/>
      <c r="S88" s="15"/>
      <c r="T88" s="15"/>
      <c r="U88" s="12">
        <f t="shared" si="44"/>
        <v>0</v>
      </c>
      <c r="V88" s="12">
        <f t="shared" si="45"/>
        <v>0</v>
      </c>
      <c r="W88" s="12">
        <f t="shared" si="46"/>
        <v>0</v>
      </c>
      <c r="X88" s="12">
        <f t="shared" si="47"/>
        <v>0</v>
      </c>
      <c r="Y88" s="12">
        <f t="shared" si="48"/>
        <v>0</v>
      </c>
      <c r="Z88" s="12">
        <f t="shared" si="49"/>
        <v>0</v>
      </c>
      <c r="AA88" s="12">
        <f t="shared" si="50"/>
        <v>0</v>
      </c>
      <c r="AC88" s="12">
        <f t="shared" si="51"/>
        <v>0</v>
      </c>
      <c r="AD88" s="15"/>
      <c r="AE88" s="15"/>
      <c r="AG88" s="15"/>
      <c r="AH88" s="15"/>
      <c r="AI88" s="15"/>
      <c r="AJ88" s="15"/>
      <c r="AK88" s="15"/>
      <c r="AL88" s="15"/>
      <c r="AM88" s="15"/>
      <c r="AN88" s="15"/>
      <c r="AO88" s="15"/>
      <c r="AQ88" s="15"/>
      <c r="AR88" s="15"/>
      <c r="AS88" s="15"/>
      <c r="AT88" s="63"/>
      <c r="AV88" s="63"/>
      <c r="AW88" s="15"/>
      <c r="BA88" s="38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</row>
    <row r="89" spans="1:67" ht="18.75" hidden="1" x14ac:dyDescent="0.3">
      <c r="A89" s="82"/>
      <c r="B89" s="15"/>
      <c r="C89" s="13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2">
        <f t="shared" si="44"/>
        <v>0</v>
      </c>
      <c r="V89" s="12">
        <f t="shared" si="45"/>
        <v>0</v>
      </c>
      <c r="W89" s="12">
        <f t="shared" si="46"/>
        <v>0</v>
      </c>
      <c r="X89" s="12">
        <f t="shared" si="47"/>
        <v>0</v>
      </c>
      <c r="Y89" s="12">
        <f t="shared" si="48"/>
        <v>0</v>
      </c>
      <c r="Z89" s="12">
        <f t="shared" si="49"/>
        <v>0</v>
      </c>
      <c r="AA89" s="12">
        <f t="shared" si="50"/>
        <v>0</v>
      </c>
      <c r="AC89" s="12">
        <f t="shared" si="51"/>
        <v>0</v>
      </c>
      <c r="AD89" s="15"/>
      <c r="AE89" s="15"/>
      <c r="AG89" s="15"/>
      <c r="AH89" s="15"/>
      <c r="AI89" s="15"/>
      <c r="AJ89" s="15"/>
      <c r="AK89" s="15"/>
      <c r="AL89" s="15"/>
      <c r="AM89" s="15"/>
      <c r="AN89" s="15"/>
      <c r="AO89" s="15"/>
      <c r="AQ89" s="15"/>
      <c r="AR89" s="15"/>
      <c r="AS89" s="15"/>
      <c r="AT89" s="63"/>
      <c r="AV89" s="63"/>
      <c r="AW89" s="15"/>
      <c r="BA89" s="38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</row>
    <row r="90" spans="1:67" ht="18.75" hidden="1" x14ac:dyDescent="0.3">
      <c r="A90" s="82"/>
      <c r="B90" s="12"/>
      <c r="C90" s="13"/>
      <c r="D90" s="12"/>
      <c r="E90" s="12"/>
      <c r="F90" s="12"/>
      <c r="G90" s="12"/>
      <c r="H90" s="12"/>
      <c r="I90" s="12"/>
      <c r="J90" s="12"/>
      <c r="K90" s="12"/>
      <c r="L90" s="12"/>
      <c r="M90" s="15"/>
      <c r="N90" s="15"/>
      <c r="O90" s="15"/>
      <c r="P90" s="15"/>
      <c r="Q90" s="15"/>
      <c r="R90" s="15"/>
      <c r="S90" s="15"/>
      <c r="T90" s="15"/>
      <c r="U90" s="12">
        <f t="shared" si="44"/>
        <v>0</v>
      </c>
      <c r="V90" s="12">
        <f t="shared" si="45"/>
        <v>0</v>
      </c>
      <c r="W90" s="12">
        <f t="shared" si="46"/>
        <v>0</v>
      </c>
      <c r="X90" s="12">
        <f t="shared" si="47"/>
        <v>0</v>
      </c>
      <c r="Y90" s="12">
        <f t="shared" si="48"/>
        <v>0</v>
      </c>
      <c r="Z90" s="12">
        <f t="shared" si="49"/>
        <v>0</v>
      </c>
      <c r="AA90" s="12">
        <f t="shared" si="50"/>
        <v>0</v>
      </c>
      <c r="AC90" s="12">
        <f t="shared" si="51"/>
        <v>0</v>
      </c>
      <c r="AD90" s="15"/>
      <c r="AE90" s="15"/>
      <c r="AG90" s="15"/>
      <c r="AH90" s="15"/>
      <c r="AI90" s="15"/>
      <c r="AJ90" s="15"/>
      <c r="AK90" s="15"/>
      <c r="AL90" s="15"/>
      <c r="AM90" s="15"/>
      <c r="AN90" s="15"/>
      <c r="AO90" s="15"/>
      <c r="AQ90" s="15"/>
      <c r="AR90" s="15"/>
      <c r="AS90" s="15"/>
      <c r="AT90" s="63"/>
      <c r="AV90" s="63"/>
      <c r="AW90" s="15"/>
      <c r="BA90" s="38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</row>
    <row r="91" spans="1:67" ht="18.75" hidden="1" x14ac:dyDescent="0.3">
      <c r="A91" s="82"/>
      <c r="B91" s="12"/>
      <c r="C91" s="13"/>
      <c r="D91" s="12"/>
      <c r="E91" s="12"/>
      <c r="F91" s="12"/>
      <c r="G91" s="12"/>
      <c r="H91" s="12"/>
      <c r="I91" s="12"/>
      <c r="J91" s="12"/>
      <c r="K91" s="12"/>
      <c r="L91" s="12"/>
      <c r="M91" s="15"/>
      <c r="N91" s="15"/>
      <c r="O91" s="15"/>
      <c r="P91" s="15"/>
      <c r="Q91" s="15"/>
      <c r="R91" s="15"/>
      <c r="S91" s="15"/>
      <c r="T91" s="15"/>
      <c r="U91" s="12">
        <f t="shared" si="44"/>
        <v>0</v>
      </c>
      <c r="V91" s="12">
        <f t="shared" si="45"/>
        <v>0</v>
      </c>
      <c r="W91" s="12">
        <f t="shared" si="46"/>
        <v>0</v>
      </c>
      <c r="X91" s="12">
        <f t="shared" si="47"/>
        <v>0</v>
      </c>
      <c r="Y91" s="12">
        <f t="shared" si="48"/>
        <v>0</v>
      </c>
      <c r="Z91" s="12">
        <f t="shared" si="49"/>
        <v>0</v>
      </c>
      <c r="AA91" s="12">
        <f t="shared" si="50"/>
        <v>0</v>
      </c>
      <c r="AC91" s="12">
        <f t="shared" si="51"/>
        <v>0</v>
      </c>
      <c r="AD91" s="15"/>
      <c r="AE91" s="15"/>
      <c r="AG91" s="15"/>
      <c r="AH91" s="15"/>
      <c r="AI91" s="15"/>
      <c r="AJ91" s="15"/>
      <c r="AK91" s="15"/>
      <c r="AL91" s="15"/>
      <c r="AM91" s="15"/>
      <c r="AN91" s="15"/>
      <c r="AO91" s="15"/>
      <c r="AQ91" s="15"/>
      <c r="AR91" s="15"/>
      <c r="AS91" s="15"/>
      <c r="AT91" s="63"/>
      <c r="AV91" s="63"/>
      <c r="AW91" s="15"/>
      <c r="BA91" s="38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</row>
    <row r="92" spans="1:67" ht="18" hidden="1" x14ac:dyDescent="0.25">
      <c r="A92" s="83"/>
      <c r="B92" s="15"/>
      <c r="C92" s="13"/>
      <c r="D92" s="139" t="s">
        <v>72</v>
      </c>
      <c r="E92" s="139"/>
      <c r="F92" s="139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2">
        <f t="shared" si="44"/>
        <v>0</v>
      </c>
      <c r="V92" s="12">
        <f t="shared" si="45"/>
        <v>0</v>
      </c>
      <c r="W92" s="12">
        <f t="shared" si="46"/>
        <v>0</v>
      </c>
      <c r="X92" s="12">
        <f t="shared" si="47"/>
        <v>0</v>
      </c>
      <c r="Y92" s="12">
        <f t="shared" si="48"/>
        <v>0</v>
      </c>
      <c r="Z92" s="12">
        <f t="shared" si="49"/>
        <v>0</v>
      </c>
      <c r="AA92" s="12">
        <f t="shared" si="50"/>
        <v>0</v>
      </c>
      <c r="AC92" s="12">
        <f t="shared" si="51"/>
        <v>0</v>
      </c>
      <c r="AD92" s="15"/>
      <c r="AE92" s="15"/>
      <c r="AG92" s="15"/>
      <c r="AH92" s="15"/>
      <c r="AI92" s="15"/>
      <c r="AJ92" s="15"/>
      <c r="AK92" s="15"/>
      <c r="AL92" s="15"/>
      <c r="AM92" s="15"/>
      <c r="AN92" s="15"/>
      <c r="AO92" s="15"/>
      <c r="AQ92" s="15"/>
      <c r="AR92" s="15"/>
      <c r="AS92" s="15"/>
      <c r="AT92" s="63"/>
      <c r="AV92" s="63"/>
      <c r="AW92" s="15"/>
      <c r="BA92" s="38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</row>
    <row r="93" spans="1:67" ht="20.25" hidden="1" x14ac:dyDescent="0.3">
      <c r="A93" s="76" t="s">
        <v>71</v>
      </c>
      <c r="B93" s="18"/>
      <c r="C93" s="13"/>
      <c r="D93" s="15" t="s">
        <v>61</v>
      </c>
      <c r="E93" s="15" t="s">
        <v>70</v>
      </c>
      <c r="F93" s="15" t="s">
        <v>67</v>
      </c>
      <c r="G93" s="18" t="s">
        <v>69</v>
      </c>
      <c r="H93" s="15"/>
      <c r="I93" s="18" t="s">
        <v>68</v>
      </c>
      <c r="J93" s="15"/>
      <c r="K93" s="15" t="s">
        <v>16</v>
      </c>
      <c r="L93" s="15" t="s">
        <v>67</v>
      </c>
      <c r="M93" s="15" t="s">
        <v>66</v>
      </c>
      <c r="N93" s="15"/>
      <c r="O93" s="15"/>
      <c r="P93" s="15"/>
      <c r="Q93" s="15"/>
      <c r="R93" s="15"/>
      <c r="S93" s="15"/>
      <c r="T93" s="15"/>
      <c r="U93" s="12">
        <f t="shared" si="44"/>
        <v>0</v>
      </c>
      <c r="V93" s="12">
        <f t="shared" si="45"/>
        <v>0</v>
      </c>
      <c r="W93" s="12">
        <f t="shared" si="46"/>
        <v>0</v>
      </c>
      <c r="X93" s="12">
        <f t="shared" si="47"/>
        <v>0</v>
      </c>
      <c r="Y93" s="12">
        <f t="shared" si="48"/>
        <v>0</v>
      </c>
      <c r="Z93" s="12">
        <f t="shared" si="49"/>
        <v>0</v>
      </c>
      <c r="AA93" s="12">
        <f t="shared" si="50"/>
        <v>0</v>
      </c>
      <c r="AC93" s="12">
        <f t="shared" si="51"/>
        <v>0</v>
      </c>
      <c r="AD93" s="15"/>
      <c r="AE93" s="15"/>
      <c r="AG93" s="15"/>
      <c r="AH93" s="15"/>
      <c r="AI93" s="15"/>
      <c r="AJ93" s="15"/>
      <c r="AK93" s="15"/>
      <c r="AL93" s="15"/>
      <c r="AM93" s="15"/>
      <c r="AN93" s="15"/>
      <c r="AO93" s="15"/>
      <c r="AQ93" s="15"/>
      <c r="AR93" s="15"/>
      <c r="AS93" s="15"/>
      <c r="AT93" s="63"/>
      <c r="AV93" s="63"/>
      <c r="AW93" s="15"/>
      <c r="BA93" s="38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</row>
    <row r="94" spans="1:67" hidden="1" x14ac:dyDescent="0.2">
      <c r="A94" s="38" t="s">
        <v>22</v>
      </c>
      <c r="B94" s="12"/>
      <c r="C94" s="13"/>
      <c r="D94" s="12">
        <v>77172.179999999993</v>
      </c>
      <c r="E94" s="12">
        <v>804.78909999999996</v>
      </c>
      <c r="F94" s="12">
        <f t="shared" ref="F94:F106" si="56">E94*100/D94</f>
        <v>1.0428487312396775</v>
      </c>
      <c r="G94" s="12">
        <v>395.6139</v>
      </c>
      <c r="H94" s="12">
        <f t="shared" ref="H94:H106" si="57">G94*100/D94</f>
        <v>0.51263797394346</v>
      </c>
      <c r="I94" s="12">
        <v>3543.7255</v>
      </c>
      <c r="J94" s="12">
        <f t="shared" ref="J94:J106" si="58">I94*100/D94</f>
        <v>4.5919727808648148</v>
      </c>
      <c r="K94" s="12">
        <f t="shared" ref="K94:K106" si="59">I94+G94+E94</f>
        <v>4744.1284999999998</v>
      </c>
      <c r="L94" s="12">
        <f t="shared" ref="L94:L106" si="60">K94*100/D94</f>
        <v>6.1474594860479517</v>
      </c>
      <c r="M94" s="12">
        <f t="shared" ref="M94:M106" si="61">J94+H94+F94</f>
        <v>6.1474594860479517</v>
      </c>
      <c r="N94" s="15"/>
      <c r="O94" s="15"/>
      <c r="P94" s="15"/>
      <c r="Q94" s="15"/>
      <c r="R94" s="15"/>
      <c r="S94" s="15"/>
      <c r="T94" s="15"/>
      <c r="U94" s="12">
        <f t="shared" si="44"/>
        <v>0</v>
      </c>
      <c r="V94" s="12">
        <f t="shared" si="45"/>
        <v>0</v>
      </c>
      <c r="W94" s="12">
        <f t="shared" si="46"/>
        <v>0</v>
      </c>
      <c r="X94" s="12">
        <f t="shared" si="47"/>
        <v>0</v>
      </c>
      <c r="Y94" s="12">
        <f t="shared" si="48"/>
        <v>0</v>
      </c>
      <c r="Z94" s="12">
        <f t="shared" si="49"/>
        <v>0</v>
      </c>
      <c r="AA94" s="12">
        <f t="shared" si="50"/>
        <v>0</v>
      </c>
      <c r="AC94" s="12">
        <f t="shared" si="51"/>
        <v>0</v>
      </c>
      <c r="AD94" s="15"/>
      <c r="AE94" s="15"/>
      <c r="AG94" s="15"/>
      <c r="AH94" s="15"/>
      <c r="AI94" s="15"/>
      <c r="AJ94" s="15"/>
      <c r="AK94" s="15"/>
      <c r="AL94" s="15"/>
      <c r="AM94" s="15"/>
      <c r="AN94" s="15"/>
      <c r="AO94" s="15"/>
      <c r="AQ94" s="15"/>
      <c r="AR94" s="15"/>
      <c r="AS94" s="15"/>
      <c r="AT94" s="63"/>
      <c r="AV94" s="63"/>
      <c r="AW94" s="15"/>
      <c r="BA94" s="38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</row>
    <row r="95" spans="1:67" hidden="1" x14ac:dyDescent="0.2">
      <c r="A95" s="38" t="s">
        <v>21</v>
      </c>
      <c r="B95" s="12"/>
      <c r="C95" s="13"/>
      <c r="D95" s="12">
        <v>82719.710000000006</v>
      </c>
      <c r="E95" s="12">
        <v>918.78729999999996</v>
      </c>
      <c r="F95" s="12">
        <f t="shared" si="56"/>
        <v>1.1107235506507456</v>
      </c>
      <c r="G95" s="12">
        <v>438.54640000000001</v>
      </c>
      <c r="H95" s="12">
        <f t="shared" si="57"/>
        <v>0.53015949886671498</v>
      </c>
      <c r="I95" s="12">
        <v>4092.3512000000005</v>
      </c>
      <c r="J95" s="12">
        <f t="shared" si="58"/>
        <v>4.9472504195191211</v>
      </c>
      <c r="K95" s="12">
        <f t="shared" si="59"/>
        <v>5449.6849000000002</v>
      </c>
      <c r="L95" s="12">
        <f t="shared" si="60"/>
        <v>6.5881334690365811</v>
      </c>
      <c r="M95" s="12">
        <f t="shared" si="61"/>
        <v>6.588133469036582</v>
      </c>
      <c r="N95" s="15"/>
      <c r="O95" s="15"/>
      <c r="P95" s="15"/>
      <c r="Q95" s="15"/>
      <c r="R95" s="15"/>
      <c r="S95" s="15"/>
      <c r="T95" s="15"/>
      <c r="U95" s="12">
        <f t="shared" si="44"/>
        <v>0</v>
      </c>
      <c r="V95" s="12">
        <f t="shared" si="45"/>
        <v>0</v>
      </c>
      <c r="W95" s="12">
        <f t="shared" si="46"/>
        <v>0</v>
      </c>
      <c r="X95" s="12">
        <f t="shared" si="47"/>
        <v>0</v>
      </c>
      <c r="Y95" s="12">
        <f t="shared" si="48"/>
        <v>0</v>
      </c>
      <c r="Z95" s="12">
        <f t="shared" si="49"/>
        <v>0</v>
      </c>
      <c r="AA95" s="12">
        <f t="shared" si="50"/>
        <v>0</v>
      </c>
      <c r="AC95" s="12">
        <f t="shared" si="51"/>
        <v>0</v>
      </c>
      <c r="AD95" s="15"/>
      <c r="AE95" s="15"/>
      <c r="AG95" s="15"/>
      <c r="AH95" s="15"/>
      <c r="AI95" s="15"/>
      <c r="AJ95" s="15"/>
      <c r="AK95" s="15"/>
      <c r="AL95" s="15"/>
      <c r="AM95" s="15"/>
      <c r="AN95" s="15"/>
      <c r="AO95" s="15"/>
      <c r="AQ95" s="15"/>
      <c r="AR95" s="15"/>
      <c r="AS95" s="15"/>
      <c r="AT95" s="63"/>
      <c r="AV95" s="63"/>
      <c r="AW95" s="15"/>
      <c r="BA95" s="38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</row>
    <row r="96" spans="1:67" hidden="1" x14ac:dyDescent="0.2">
      <c r="A96" s="38" t="s">
        <v>20</v>
      </c>
      <c r="B96" s="12"/>
      <c r="C96" s="13"/>
      <c r="D96" s="12">
        <v>82434.91</v>
      </c>
      <c r="E96" s="12">
        <v>2847.5994000000001</v>
      </c>
      <c r="F96" s="12">
        <f t="shared" si="56"/>
        <v>3.4543610225328081</v>
      </c>
      <c r="G96" s="12">
        <v>513.63490000000002</v>
      </c>
      <c r="H96" s="12">
        <f t="shared" si="57"/>
        <v>0.62307934830037426</v>
      </c>
      <c r="I96" s="12">
        <v>4775.3427000000001</v>
      </c>
      <c r="J96" s="12">
        <f t="shared" si="58"/>
        <v>5.7928645764276325</v>
      </c>
      <c r="K96" s="12">
        <f t="shared" si="59"/>
        <v>8136.5770000000002</v>
      </c>
      <c r="L96" s="12">
        <f t="shared" si="60"/>
        <v>9.8703049472608146</v>
      </c>
      <c r="M96" s="12">
        <f t="shared" si="61"/>
        <v>9.8703049472608146</v>
      </c>
      <c r="N96" s="15"/>
      <c r="O96" s="15"/>
      <c r="P96" s="15"/>
      <c r="Q96" s="15"/>
      <c r="R96" s="15"/>
      <c r="S96" s="15"/>
      <c r="T96" s="15"/>
      <c r="U96" s="12">
        <f t="shared" si="44"/>
        <v>0</v>
      </c>
      <c r="V96" s="12">
        <f t="shared" si="45"/>
        <v>0</v>
      </c>
      <c r="W96" s="12">
        <f t="shared" si="46"/>
        <v>0</v>
      </c>
      <c r="X96" s="12">
        <f t="shared" si="47"/>
        <v>0</v>
      </c>
      <c r="Y96" s="12">
        <f t="shared" si="48"/>
        <v>0</v>
      </c>
      <c r="Z96" s="12">
        <f t="shared" si="49"/>
        <v>0</v>
      </c>
      <c r="AA96" s="12">
        <f t="shared" si="50"/>
        <v>0</v>
      </c>
      <c r="AC96" s="12">
        <f t="shared" si="51"/>
        <v>0</v>
      </c>
      <c r="AD96" s="15"/>
      <c r="AE96" s="15"/>
      <c r="AG96" s="15"/>
      <c r="AH96" s="15"/>
      <c r="AI96" s="15"/>
      <c r="AJ96" s="15"/>
      <c r="AK96" s="15"/>
      <c r="AL96" s="15"/>
      <c r="AM96" s="15"/>
      <c r="AN96" s="15"/>
      <c r="AO96" s="15"/>
      <c r="AQ96" s="15"/>
      <c r="AR96" s="15"/>
      <c r="AS96" s="15"/>
      <c r="AT96" s="63"/>
      <c r="AV96" s="63"/>
      <c r="AW96" s="15"/>
      <c r="BA96" s="38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</row>
    <row r="97" spans="1:67" hidden="1" x14ac:dyDescent="0.2">
      <c r="A97" s="38" t="s">
        <v>19</v>
      </c>
      <c r="B97" s="12"/>
      <c r="C97" s="13"/>
      <c r="D97" s="12">
        <v>91770.880000000005</v>
      </c>
      <c r="E97" s="12">
        <v>2897.9195</v>
      </c>
      <c r="F97" s="12">
        <f t="shared" si="56"/>
        <v>3.157776737021591</v>
      </c>
      <c r="G97" s="12">
        <v>581.95659999999998</v>
      </c>
      <c r="H97" s="12">
        <f t="shared" si="57"/>
        <v>0.63414080806460604</v>
      </c>
      <c r="I97" s="12">
        <v>5073.6491999999989</v>
      </c>
      <c r="J97" s="12">
        <f t="shared" si="58"/>
        <v>5.5286047164416408</v>
      </c>
      <c r="K97" s="12">
        <f t="shared" si="59"/>
        <v>8553.5252999999993</v>
      </c>
      <c r="L97" s="12">
        <f t="shared" si="60"/>
        <v>9.320522261527838</v>
      </c>
      <c r="M97" s="12">
        <f t="shared" si="61"/>
        <v>9.320522261527838</v>
      </c>
      <c r="N97" s="15"/>
      <c r="O97" s="15"/>
      <c r="P97" s="15"/>
      <c r="Q97" s="15"/>
      <c r="R97" s="15"/>
      <c r="S97" s="15"/>
      <c r="T97" s="15"/>
      <c r="U97" s="12">
        <f t="shared" si="44"/>
        <v>0</v>
      </c>
      <c r="V97" s="12">
        <f t="shared" si="45"/>
        <v>0</v>
      </c>
      <c r="W97" s="12">
        <f t="shared" si="46"/>
        <v>0</v>
      </c>
      <c r="X97" s="12">
        <f t="shared" si="47"/>
        <v>0</v>
      </c>
      <c r="Y97" s="12">
        <f t="shared" si="48"/>
        <v>0</v>
      </c>
      <c r="Z97" s="12">
        <f t="shared" si="49"/>
        <v>0</v>
      </c>
      <c r="AA97" s="12">
        <f t="shared" si="50"/>
        <v>0</v>
      </c>
      <c r="AC97" s="12">
        <f t="shared" si="51"/>
        <v>0</v>
      </c>
      <c r="AD97" s="15"/>
      <c r="AE97" s="15"/>
      <c r="AG97" s="15"/>
      <c r="AH97" s="15"/>
      <c r="AI97" s="15"/>
      <c r="AJ97" s="15"/>
      <c r="AK97" s="15"/>
      <c r="AL97" s="15"/>
      <c r="AM97" s="15"/>
      <c r="AN97" s="15"/>
      <c r="AO97" s="15"/>
      <c r="AQ97" s="15"/>
      <c r="AR97" s="15"/>
      <c r="AS97" s="15"/>
      <c r="AT97" s="63"/>
      <c r="AV97" s="63"/>
      <c r="AW97" s="15"/>
      <c r="BA97" s="38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</row>
    <row r="98" spans="1:67" hidden="1" x14ac:dyDescent="0.2">
      <c r="A98" s="38" t="s">
        <v>18</v>
      </c>
      <c r="B98" s="12"/>
      <c r="C98" s="13"/>
      <c r="D98" s="12">
        <v>88550.05</v>
      </c>
      <c r="E98" s="12">
        <v>3080.3543999999997</v>
      </c>
      <c r="F98" s="12">
        <f t="shared" si="56"/>
        <v>3.4786591311919071</v>
      </c>
      <c r="G98" s="12">
        <v>592.30179999999996</v>
      </c>
      <c r="H98" s="12">
        <f t="shared" si="57"/>
        <v>0.66888928916471524</v>
      </c>
      <c r="I98" s="12">
        <v>5643.7828</v>
      </c>
      <c r="J98" s="12">
        <f t="shared" si="58"/>
        <v>6.3735512289377594</v>
      </c>
      <c r="K98" s="12">
        <f t="shared" si="59"/>
        <v>9316.4390000000003</v>
      </c>
      <c r="L98" s="12">
        <f t="shared" si="60"/>
        <v>10.521099649294381</v>
      </c>
      <c r="M98" s="12">
        <f t="shared" si="61"/>
        <v>10.521099649294381</v>
      </c>
      <c r="N98" s="15"/>
      <c r="O98" s="15"/>
      <c r="P98" s="15"/>
      <c r="Q98" s="15"/>
      <c r="R98" s="15"/>
      <c r="S98" s="15"/>
      <c r="T98" s="15"/>
      <c r="U98" s="12">
        <f t="shared" si="44"/>
        <v>0</v>
      </c>
      <c r="V98" s="12">
        <f t="shared" si="45"/>
        <v>0</v>
      </c>
      <c r="W98" s="12">
        <f t="shared" si="46"/>
        <v>0</v>
      </c>
      <c r="X98" s="12">
        <f t="shared" si="47"/>
        <v>0</v>
      </c>
      <c r="Y98" s="12">
        <f t="shared" si="48"/>
        <v>0</v>
      </c>
      <c r="Z98" s="12">
        <f t="shared" si="49"/>
        <v>0</v>
      </c>
      <c r="AA98" s="12">
        <f t="shared" si="50"/>
        <v>0</v>
      </c>
      <c r="AC98" s="12">
        <f t="shared" si="51"/>
        <v>0</v>
      </c>
      <c r="AD98" s="15"/>
      <c r="AE98" s="15"/>
      <c r="AG98" s="15"/>
      <c r="AH98" s="15"/>
      <c r="AI98" s="15"/>
      <c r="AJ98" s="15"/>
      <c r="AK98" s="15"/>
      <c r="AL98" s="15"/>
      <c r="AM98" s="15"/>
      <c r="AN98" s="15"/>
      <c r="AO98" s="15"/>
      <c r="AQ98" s="15"/>
      <c r="AR98" s="15"/>
      <c r="AS98" s="15"/>
      <c r="AT98" s="63"/>
      <c r="AV98" s="63"/>
      <c r="AW98" s="15"/>
      <c r="BA98" s="38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</row>
    <row r="99" spans="1:67" hidden="1" x14ac:dyDescent="0.2">
      <c r="A99" s="38" t="s">
        <v>17</v>
      </c>
      <c r="B99" s="12"/>
      <c r="C99" s="13"/>
      <c r="D99" s="12">
        <v>111606.45</v>
      </c>
      <c r="E99" s="12">
        <v>3622.6761999999999</v>
      </c>
      <c r="F99" s="12">
        <f t="shared" si="56"/>
        <v>3.2459380259832655</v>
      </c>
      <c r="G99" s="12">
        <v>695.19400000000007</v>
      </c>
      <c r="H99" s="12">
        <f t="shared" si="57"/>
        <v>0.62289769094886549</v>
      </c>
      <c r="I99" s="12">
        <v>6530.5336000000016</v>
      </c>
      <c r="J99" s="12">
        <f t="shared" si="58"/>
        <v>5.8513944310566295</v>
      </c>
      <c r="K99" s="12">
        <f t="shared" si="59"/>
        <v>10848.403800000002</v>
      </c>
      <c r="L99" s="12">
        <f t="shared" si="60"/>
        <v>9.7202301479887598</v>
      </c>
      <c r="M99" s="12">
        <f t="shared" si="61"/>
        <v>9.7202301479887598</v>
      </c>
      <c r="N99" s="15"/>
      <c r="O99" s="12"/>
      <c r="P99" s="12"/>
      <c r="Q99" s="12"/>
      <c r="R99" s="12"/>
      <c r="S99" s="12"/>
      <c r="T99" s="12"/>
      <c r="U99" s="12">
        <f t="shared" si="44"/>
        <v>0</v>
      </c>
      <c r="V99" s="12">
        <f t="shared" si="45"/>
        <v>0</v>
      </c>
      <c r="W99" s="12">
        <f t="shared" si="46"/>
        <v>0</v>
      </c>
      <c r="X99" s="12">
        <f t="shared" si="47"/>
        <v>0</v>
      </c>
      <c r="Y99" s="12">
        <f t="shared" si="48"/>
        <v>0</v>
      </c>
      <c r="Z99" s="12">
        <f t="shared" si="49"/>
        <v>0</v>
      </c>
      <c r="AA99" s="12">
        <f t="shared" si="50"/>
        <v>0</v>
      </c>
      <c r="AB99" s="12"/>
      <c r="AC99" s="12">
        <f t="shared" si="51"/>
        <v>0</v>
      </c>
      <c r="AD99" s="12"/>
      <c r="AE99" s="12"/>
      <c r="AF99" s="12"/>
      <c r="AG99" s="12"/>
      <c r="AH99" s="12"/>
      <c r="AI99" s="12"/>
      <c r="AJ99" s="12"/>
      <c r="AK99" s="15"/>
      <c r="AL99" s="15"/>
      <c r="AM99" s="15"/>
      <c r="AN99" s="15"/>
      <c r="AO99" s="15"/>
      <c r="AQ99" s="15"/>
      <c r="AR99" s="15"/>
      <c r="AS99" s="15"/>
      <c r="AT99" s="63"/>
      <c r="AV99" s="63"/>
      <c r="AW99" s="15"/>
      <c r="BA99" s="38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</row>
    <row r="100" spans="1:67" hidden="1" x14ac:dyDescent="0.2">
      <c r="A100" s="38" t="s">
        <v>0</v>
      </c>
      <c r="B100" s="12"/>
      <c r="C100" s="13"/>
      <c r="D100" s="12">
        <v>117274.31</v>
      </c>
      <c r="E100" s="12">
        <v>4307.4456</v>
      </c>
      <c r="F100" s="12">
        <f t="shared" si="56"/>
        <v>3.6729660571015086</v>
      </c>
      <c r="G100" s="12">
        <v>887.83759999999995</v>
      </c>
      <c r="H100" s="12">
        <f t="shared" si="57"/>
        <v>0.75706060432161137</v>
      </c>
      <c r="I100" s="12">
        <v>7525.1496000000006</v>
      </c>
      <c r="J100" s="12">
        <f t="shared" si="58"/>
        <v>6.4167076318760694</v>
      </c>
      <c r="K100" s="12">
        <f t="shared" si="59"/>
        <v>12720.432800000002</v>
      </c>
      <c r="L100" s="12">
        <f t="shared" si="60"/>
        <v>10.846734293299191</v>
      </c>
      <c r="M100" s="12">
        <f t="shared" si="61"/>
        <v>10.846734293299189</v>
      </c>
      <c r="N100" s="15"/>
      <c r="O100" s="15"/>
      <c r="P100" s="15"/>
      <c r="Q100" s="15"/>
      <c r="R100" s="15"/>
      <c r="S100" s="15"/>
      <c r="T100" s="15"/>
      <c r="U100" s="12">
        <f t="shared" ref="U100:U120" si="62">T100-R100</f>
        <v>0</v>
      </c>
      <c r="V100" s="12">
        <f t="shared" ref="V100:V120" si="63">U100-S100</f>
        <v>0</v>
      </c>
      <c r="W100" s="12">
        <f t="shared" ref="W100:W120" si="64">T100-Q100</f>
        <v>0</v>
      </c>
      <c r="X100" s="12">
        <f t="shared" ref="X100:X120" si="65">W100-U100</f>
        <v>0</v>
      </c>
      <c r="Y100" s="12">
        <f t="shared" ref="Y100:Y120" si="66">X100-V100</f>
        <v>0</v>
      </c>
      <c r="Z100" s="12">
        <f t="shared" ref="Z100:Z120" si="67">X100-V100</f>
        <v>0</v>
      </c>
      <c r="AA100" s="12">
        <f t="shared" ref="AA100:AA120" si="68">Z100-X100</f>
        <v>0</v>
      </c>
      <c r="AC100" s="12">
        <f t="shared" ref="AC100:AC120" si="69">AA100-Y100</f>
        <v>0</v>
      </c>
      <c r="AD100" s="15"/>
      <c r="AE100" s="15"/>
      <c r="AG100" s="15"/>
      <c r="AH100" s="15"/>
      <c r="AI100" s="15"/>
      <c r="AJ100" s="15"/>
      <c r="AK100" s="15"/>
      <c r="AL100" s="15"/>
      <c r="AM100" s="15"/>
      <c r="AN100" s="15"/>
      <c r="AO100" s="15"/>
      <c r="AQ100" s="15"/>
      <c r="AR100" s="15"/>
      <c r="AS100" s="15"/>
      <c r="AT100" s="63"/>
      <c r="AV100" s="63"/>
      <c r="AW100" s="15"/>
      <c r="BA100" s="38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</row>
    <row r="101" spans="1:67" hidden="1" x14ac:dyDescent="0.2">
      <c r="A101" s="38" t="s">
        <v>1</v>
      </c>
      <c r="B101" s="12"/>
      <c r="C101" s="13"/>
      <c r="D101" s="12">
        <v>128620.63</v>
      </c>
      <c r="E101" s="12">
        <v>5300.3383000000003</v>
      </c>
      <c r="F101" s="12">
        <f t="shared" si="56"/>
        <v>4.1209083643891349</v>
      </c>
      <c r="G101" s="12">
        <v>1116.5797</v>
      </c>
      <c r="H101" s="12">
        <f t="shared" si="57"/>
        <v>0.86811866805503901</v>
      </c>
      <c r="I101" s="12">
        <v>8763.3883000000005</v>
      </c>
      <c r="J101" s="12">
        <f t="shared" si="58"/>
        <v>6.813361355794946</v>
      </c>
      <c r="K101" s="12">
        <f t="shared" si="59"/>
        <v>15180.3063</v>
      </c>
      <c r="L101" s="12">
        <f t="shared" si="60"/>
        <v>11.80238838823912</v>
      </c>
      <c r="M101" s="12">
        <f t="shared" si="61"/>
        <v>11.80238838823912</v>
      </c>
      <c r="N101" s="15"/>
      <c r="O101" s="12"/>
      <c r="P101" s="12"/>
      <c r="Q101" s="12"/>
      <c r="R101" s="15"/>
      <c r="S101" s="15"/>
      <c r="T101" s="15"/>
      <c r="U101" s="12">
        <f t="shared" si="62"/>
        <v>0</v>
      </c>
      <c r="V101" s="12">
        <f t="shared" si="63"/>
        <v>0</v>
      </c>
      <c r="W101" s="12">
        <f t="shared" si="64"/>
        <v>0</v>
      </c>
      <c r="X101" s="12">
        <f t="shared" si="65"/>
        <v>0</v>
      </c>
      <c r="Y101" s="12">
        <f t="shared" si="66"/>
        <v>0</v>
      </c>
      <c r="Z101" s="12">
        <f t="shared" si="67"/>
        <v>0</v>
      </c>
      <c r="AA101" s="12">
        <f t="shared" si="68"/>
        <v>0</v>
      </c>
      <c r="AC101" s="12">
        <f t="shared" si="69"/>
        <v>0</v>
      </c>
      <c r="AD101" s="15"/>
      <c r="AE101" s="15"/>
      <c r="AG101" s="15"/>
      <c r="AH101" s="15"/>
      <c r="AI101" s="15"/>
      <c r="AJ101" s="15"/>
      <c r="AK101" s="15"/>
      <c r="AL101" s="15"/>
      <c r="AM101" s="15"/>
      <c r="AN101" s="15"/>
      <c r="AO101" s="15"/>
      <c r="AQ101" s="15"/>
      <c r="AR101" s="15"/>
      <c r="AS101" s="15"/>
      <c r="AT101" s="63"/>
      <c r="AV101" s="63"/>
      <c r="AW101" s="15"/>
      <c r="BA101" s="38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</row>
    <row r="102" spans="1:67" hidden="1" x14ac:dyDescent="0.2">
      <c r="A102" s="38" t="s">
        <v>2</v>
      </c>
      <c r="B102" s="12"/>
      <c r="C102" s="13"/>
      <c r="D102" s="12">
        <v>148849.22</v>
      </c>
      <c r="E102" s="12">
        <v>6760.4315999999999</v>
      </c>
      <c r="F102" s="12">
        <f t="shared" si="56"/>
        <v>4.5417984723064055</v>
      </c>
      <c r="G102" s="12">
        <v>1463.2591</v>
      </c>
      <c r="H102" s="12">
        <f t="shared" si="57"/>
        <v>0.98304787892069578</v>
      </c>
      <c r="I102" s="12">
        <v>10144.9246</v>
      </c>
      <c r="J102" s="12">
        <f t="shared" si="58"/>
        <v>6.8155712203261798</v>
      </c>
      <c r="K102" s="12">
        <f t="shared" si="59"/>
        <v>18368.615299999998</v>
      </c>
      <c r="L102" s="12">
        <f t="shared" si="60"/>
        <v>12.34041757155328</v>
      </c>
      <c r="M102" s="12">
        <f t="shared" si="61"/>
        <v>12.340417571553282</v>
      </c>
      <c r="N102" s="15"/>
      <c r="O102" s="15"/>
      <c r="P102" s="15"/>
      <c r="Q102" s="15"/>
      <c r="R102" s="15"/>
      <c r="S102" s="15"/>
      <c r="T102" s="15"/>
      <c r="U102" s="12">
        <f t="shared" si="62"/>
        <v>0</v>
      </c>
      <c r="V102" s="12">
        <f t="shared" si="63"/>
        <v>0</v>
      </c>
      <c r="W102" s="12">
        <f t="shared" si="64"/>
        <v>0</v>
      </c>
      <c r="X102" s="12">
        <f t="shared" si="65"/>
        <v>0</v>
      </c>
      <c r="Y102" s="12">
        <f t="shared" si="66"/>
        <v>0</v>
      </c>
      <c r="Z102" s="12">
        <f t="shared" si="67"/>
        <v>0</v>
      </c>
      <c r="AA102" s="12">
        <f t="shared" si="68"/>
        <v>0</v>
      </c>
      <c r="AC102" s="12">
        <f t="shared" si="69"/>
        <v>0</v>
      </c>
      <c r="AD102" s="15"/>
      <c r="AE102" s="15"/>
      <c r="AG102" s="15"/>
      <c r="AH102" s="15"/>
      <c r="AI102" s="15"/>
      <c r="AJ102" s="15"/>
      <c r="AK102" s="15"/>
      <c r="AL102" s="15"/>
      <c r="AM102" s="15"/>
      <c r="AN102" s="15"/>
      <c r="AO102" s="15"/>
      <c r="AQ102" s="15"/>
      <c r="AR102" s="15"/>
      <c r="AS102" s="15"/>
      <c r="AT102" s="63"/>
      <c r="AV102" s="63"/>
      <c r="AW102" s="15"/>
      <c r="BA102" s="38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</row>
    <row r="103" spans="1:67" hidden="1" x14ac:dyDescent="0.2">
      <c r="A103" s="38" t="s">
        <v>3</v>
      </c>
      <c r="B103" s="12"/>
      <c r="C103" s="13"/>
      <c r="D103" s="12">
        <v>169918.51</v>
      </c>
      <c r="E103" s="12">
        <v>8527.6405999999988</v>
      </c>
      <c r="F103" s="12">
        <f t="shared" si="56"/>
        <v>5.0186648882455467</v>
      </c>
      <c r="G103" s="12">
        <v>1750.6788000000001</v>
      </c>
      <c r="H103" s="12">
        <f t="shared" si="57"/>
        <v>1.0303049385261205</v>
      </c>
      <c r="I103" s="12">
        <v>11523.999599999999</v>
      </c>
      <c r="J103" s="12">
        <f t="shared" si="58"/>
        <v>6.7820743013812912</v>
      </c>
      <c r="K103" s="12">
        <f t="shared" si="59"/>
        <v>21802.318999999996</v>
      </c>
      <c r="L103" s="12">
        <f t="shared" si="60"/>
        <v>12.831044128152955</v>
      </c>
      <c r="M103" s="12">
        <f t="shared" si="61"/>
        <v>12.831044128152957</v>
      </c>
      <c r="N103" s="15"/>
      <c r="O103" s="12"/>
      <c r="P103" s="12"/>
      <c r="Q103" s="12"/>
      <c r="R103" s="15"/>
      <c r="S103" s="15"/>
      <c r="T103" s="15"/>
      <c r="U103" s="12">
        <f t="shared" si="62"/>
        <v>0</v>
      </c>
      <c r="V103" s="12">
        <f t="shared" si="63"/>
        <v>0</v>
      </c>
      <c r="W103" s="12">
        <f t="shared" si="64"/>
        <v>0</v>
      </c>
      <c r="X103" s="12">
        <f t="shared" si="65"/>
        <v>0</v>
      </c>
      <c r="Y103" s="12">
        <f t="shared" si="66"/>
        <v>0</v>
      </c>
      <c r="Z103" s="12">
        <f t="shared" si="67"/>
        <v>0</v>
      </c>
      <c r="AA103" s="12">
        <f t="shared" si="68"/>
        <v>0</v>
      </c>
      <c r="AC103" s="12">
        <f t="shared" si="69"/>
        <v>0</v>
      </c>
      <c r="AD103" s="15"/>
      <c r="AE103" s="15"/>
      <c r="AG103" s="15"/>
      <c r="AH103" s="15"/>
      <c r="AI103" s="15"/>
      <c r="AJ103" s="15"/>
      <c r="AK103" s="15"/>
      <c r="AL103" s="15"/>
      <c r="AM103" s="15"/>
      <c r="AN103" s="15"/>
      <c r="AO103" s="15"/>
      <c r="AQ103" s="15"/>
      <c r="AR103" s="15"/>
      <c r="AS103" s="15"/>
      <c r="AT103" s="63"/>
      <c r="AV103" s="63"/>
      <c r="AW103" s="15"/>
      <c r="BA103" s="38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</row>
    <row r="104" spans="1:67" hidden="1" x14ac:dyDescent="0.2">
      <c r="A104" s="38" t="s">
        <v>55</v>
      </c>
      <c r="B104" s="12"/>
      <c r="C104" s="13"/>
      <c r="D104" s="12">
        <v>191989.9</v>
      </c>
      <c r="E104" s="12">
        <v>9877.41</v>
      </c>
      <c r="F104" s="12">
        <f t="shared" si="56"/>
        <v>5.1447550105500346</v>
      </c>
      <c r="G104" s="12">
        <v>2003.93</v>
      </c>
      <c r="H104" s="12">
        <f t="shared" si="57"/>
        <v>1.0437684482360792</v>
      </c>
      <c r="I104" s="12">
        <v>12558.33</v>
      </c>
      <c r="J104" s="12">
        <f t="shared" si="58"/>
        <v>6.5411409662695803</v>
      </c>
      <c r="K104" s="12">
        <f t="shared" si="59"/>
        <v>24439.67</v>
      </c>
      <c r="L104" s="12">
        <f t="shared" si="60"/>
        <v>12.729664425055693</v>
      </c>
      <c r="M104" s="12">
        <f t="shared" si="61"/>
        <v>12.729664425055695</v>
      </c>
      <c r="N104" s="15"/>
      <c r="O104" s="15"/>
      <c r="P104" s="15"/>
      <c r="Q104" s="15"/>
      <c r="R104" s="15"/>
      <c r="S104" s="15"/>
      <c r="T104" s="15"/>
      <c r="U104" s="12">
        <f t="shared" si="62"/>
        <v>0</v>
      </c>
      <c r="V104" s="12">
        <f t="shared" si="63"/>
        <v>0</v>
      </c>
      <c r="W104" s="12">
        <f t="shared" si="64"/>
        <v>0</v>
      </c>
      <c r="X104" s="12">
        <f t="shared" si="65"/>
        <v>0</v>
      </c>
      <c r="Y104" s="12">
        <f t="shared" si="66"/>
        <v>0</v>
      </c>
      <c r="Z104" s="12">
        <f t="shared" si="67"/>
        <v>0</v>
      </c>
      <c r="AA104" s="12">
        <f t="shared" si="68"/>
        <v>0</v>
      </c>
      <c r="AC104" s="12">
        <f t="shared" si="69"/>
        <v>0</v>
      </c>
      <c r="AD104" s="15"/>
      <c r="AE104" s="15"/>
      <c r="AG104" s="15"/>
      <c r="AH104" s="15"/>
      <c r="AI104" s="15"/>
      <c r="AJ104" s="15"/>
      <c r="AK104" s="15"/>
      <c r="AL104" s="15"/>
      <c r="AM104" s="15"/>
      <c r="AN104" s="15"/>
      <c r="AO104" s="15"/>
      <c r="AQ104" s="15"/>
      <c r="AR104" s="15"/>
      <c r="AS104" s="15"/>
      <c r="AT104" s="63"/>
      <c r="AV104" s="63"/>
      <c r="AW104" s="15"/>
      <c r="BA104" s="38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</row>
    <row r="105" spans="1:67" hidden="1" x14ac:dyDescent="0.2">
      <c r="A105" s="38" t="s">
        <v>54</v>
      </c>
      <c r="B105" s="12"/>
      <c r="C105" s="13"/>
      <c r="D105" s="12">
        <v>191989.9</v>
      </c>
      <c r="E105" s="12">
        <v>8996.8883999999998</v>
      </c>
      <c r="F105" s="12">
        <f t="shared" si="56"/>
        <v>4.6861258847470619</v>
      </c>
      <c r="G105" s="12">
        <v>1920.056</v>
      </c>
      <c r="H105" s="12">
        <f t="shared" si="57"/>
        <v>1.0000817751350461</v>
      </c>
      <c r="I105" s="12">
        <v>13214.222400000001</v>
      </c>
      <c r="J105" s="12">
        <f t="shared" si="58"/>
        <v>6.8827695623571863</v>
      </c>
      <c r="K105" s="12">
        <f t="shared" si="59"/>
        <v>24131.166799999999</v>
      </c>
      <c r="L105" s="12">
        <f t="shared" si="60"/>
        <v>12.568977222239294</v>
      </c>
      <c r="M105" s="12">
        <f t="shared" si="61"/>
        <v>12.568977222239294</v>
      </c>
      <c r="N105" s="15"/>
      <c r="O105" s="15"/>
      <c r="P105" s="15"/>
      <c r="Q105" s="15"/>
      <c r="R105" s="15"/>
      <c r="S105" s="15"/>
      <c r="T105" s="15"/>
      <c r="U105" s="12">
        <f t="shared" si="62"/>
        <v>0</v>
      </c>
      <c r="V105" s="12">
        <f t="shared" si="63"/>
        <v>0</v>
      </c>
      <c r="W105" s="12">
        <f t="shared" si="64"/>
        <v>0</v>
      </c>
      <c r="X105" s="12">
        <f t="shared" si="65"/>
        <v>0</v>
      </c>
      <c r="Y105" s="12">
        <f t="shared" si="66"/>
        <v>0</v>
      </c>
      <c r="Z105" s="12">
        <f t="shared" si="67"/>
        <v>0</v>
      </c>
      <c r="AA105" s="12">
        <f t="shared" si="68"/>
        <v>0</v>
      </c>
      <c r="AC105" s="12">
        <f t="shared" si="69"/>
        <v>0</v>
      </c>
      <c r="AD105" s="15"/>
      <c r="AE105" s="15"/>
      <c r="AG105" s="15"/>
      <c r="AH105" s="15"/>
      <c r="AI105" s="15"/>
      <c r="AJ105" s="15"/>
      <c r="AK105" s="15"/>
      <c r="AL105" s="15"/>
      <c r="AM105" s="15"/>
      <c r="AN105" s="15"/>
      <c r="AO105" s="15"/>
      <c r="AQ105" s="15"/>
      <c r="AR105" s="15"/>
      <c r="AS105" s="15"/>
      <c r="AT105" s="63"/>
      <c r="AV105" s="63"/>
      <c r="AW105" s="15"/>
      <c r="BA105" s="38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</row>
    <row r="106" spans="1:67" hidden="1" x14ac:dyDescent="0.2">
      <c r="A106" s="38" t="s">
        <v>52</v>
      </c>
      <c r="B106" s="12"/>
      <c r="C106" s="13"/>
      <c r="D106" s="12">
        <v>191989.9</v>
      </c>
      <c r="E106" s="12">
        <v>9617.67</v>
      </c>
      <c r="F106" s="12">
        <f t="shared" si="56"/>
        <v>5.0094666438182429</v>
      </c>
      <c r="G106" s="12">
        <v>2110.056</v>
      </c>
      <c r="H106" s="12">
        <f t="shared" si="57"/>
        <v>1.0990453143628911</v>
      </c>
      <c r="I106" s="12">
        <v>14632.232400000001</v>
      </c>
      <c r="J106" s="12">
        <f t="shared" si="58"/>
        <v>7.6213552900439039</v>
      </c>
      <c r="K106" s="12">
        <f t="shared" si="59"/>
        <v>26359.958400000003</v>
      </c>
      <c r="L106" s="12">
        <f t="shared" si="60"/>
        <v>13.729867248225039</v>
      </c>
      <c r="M106" s="12">
        <f t="shared" si="61"/>
        <v>13.729867248225037</v>
      </c>
      <c r="N106" s="15"/>
      <c r="O106" s="12"/>
      <c r="P106" s="12"/>
      <c r="Q106" s="12"/>
      <c r="R106" s="15"/>
      <c r="S106" s="15"/>
      <c r="T106" s="15"/>
      <c r="U106" s="12">
        <f t="shared" si="62"/>
        <v>0</v>
      </c>
      <c r="V106" s="12">
        <f t="shared" si="63"/>
        <v>0</v>
      </c>
      <c r="W106" s="12">
        <f t="shared" si="64"/>
        <v>0</v>
      </c>
      <c r="X106" s="12">
        <f t="shared" si="65"/>
        <v>0</v>
      </c>
      <c r="Y106" s="12">
        <f t="shared" si="66"/>
        <v>0</v>
      </c>
      <c r="Z106" s="12">
        <f t="shared" si="67"/>
        <v>0</v>
      </c>
      <c r="AA106" s="12">
        <f t="shared" si="68"/>
        <v>0</v>
      </c>
      <c r="AC106" s="12">
        <f t="shared" si="69"/>
        <v>0</v>
      </c>
      <c r="AD106" s="15"/>
      <c r="AE106" s="15"/>
      <c r="AG106" s="15"/>
      <c r="AH106" s="15"/>
      <c r="AI106" s="15"/>
      <c r="AJ106" s="15"/>
      <c r="AK106" s="15"/>
      <c r="AL106" s="15"/>
      <c r="AM106" s="15"/>
      <c r="AN106" s="15"/>
      <c r="AO106" s="15"/>
      <c r="AQ106" s="15"/>
      <c r="AR106" s="15"/>
      <c r="AS106" s="15"/>
      <c r="AT106" s="63"/>
      <c r="AV106" s="63"/>
      <c r="AW106" s="15"/>
      <c r="BA106" s="38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</row>
    <row r="107" spans="1:67" ht="18.75" hidden="1" x14ac:dyDescent="0.3">
      <c r="A107" s="82"/>
      <c r="B107" s="12"/>
      <c r="C107" s="13"/>
      <c r="D107" s="12"/>
      <c r="E107" s="12"/>
      <c r="F107" s="12"/>
      <c r="G107" s="12"/>
      <c r="H107" s="12"/>
      <c r="I107" s="12"/>
      <c r="J107" s="12"/>
      <c r="K107" s="12"/>
      <c r="L107" s="12"/>
      <c r="M107" s="15"/>
      <c r="N107" s="15"/>
      <c r="O107" s="15"/>
      <c r="P107" s="15"/>
      <c r="Q107" s="15"/>
      <c r="R107" s="15"/>
      <c r="S107" s="15"/>
      <c r="T107" s="15"/>
      <c r="U107" s="12">
        <f t="shared" si="62"/>
        <v>0</v>
      </c>
      <c r="V107" s="12">
        <f t="shared" si="63"/>
        <v>0</v>
      </c>
      <c r="W107" s="12">
        <f t="shared" si="64"/>
        <v>0</v>
      </c>
      <c r="X107" s="12">
        <f t="shared" si="65"/>
        <v>0</v>
      </c>
      <c r="Y107" s="12">
        <f t="shared" si="66"/>
        <v>0</v>
      </c>
      <c r="Z107" s="12">
        <f t="shared" si="67"/>
        <v>0</v>
      </c>
      <c r="AA107" s="12">
        <f t="shared" si="68"/>
        <v>0</v>
      </c>
      <c r="AC107" s="12">
        <f t="shared" si="69"/>
        <v>0</v>
      </c>
      <c r="AD107" s="15"/>
      <c r="AE107" s="15"/>
      <c r="AG107" s="15"/>
      <c r="AH107" s="15"/>
      <c r="AI107" s="15"/>
      <c r="AJ107" s="15"/>
      <c r="AK107" s="15"/>
      <c r="AL107" s="15"/>
      <c r="AM107" s="15"/>
      <c r="AN107" s="15"/>
      <c r="AO107" s="15"/>
      <c r="AQ107" s="15"/>
      <c r="AR107" s="15"/>
      <c r="AS107" s="15"/>
      <c r="AT107" s="63"/>
      <c r="AV107" s="63"/>
      <c r="AW107" s="15"/>
      <c r="BA107" s="38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</row>
    <row r="108" spans="1:67" ht="18.75" hidden="1" x14ac:dyDescent="0.3">
      <c r="A108" s="82"/>
      <c r="B108" s="15"/>
      <c r="C108" s="13"/>
      <c r="D108" s="139" t="s">
        <v>65</v>
      </c>
      <c r="E108" s="139"/>
      <c r="F108" s="139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2">
        <f t="shared" si="62"/>
        <v>0</v>
      </c>
      <c r="V108" s="12">
        <f t="shared" si="63"/>
        <v>0</v>
      </c>
      <c r="W108" s="12">
        <f t="shared" si="64"/>
        <v>0</v>
      </c>
      <c r="X108" s="12">
        <f t="shared" si="65"/>
        <v>0</v>
      </c>
      <c r="Y108" s="12">
        <f t="shared" si="66"/>
        <v>0</v>
      </c>
      <c r="Z108" s="12">
        <f t="shared" si="67"/>
        <v>0</v>
      </c>
      <c r="AA108" s="12">
        <f t="shared" si="68"/>
        <v>0</v>
      </c>
      <c r="AC108" s="12">
        <f t="shared" si="69"/>
        <v>0</v>
      </c>
      <c r="AD108" s="15"/>
      <c r="AE108" s="15"/>
      <c r="AG108" s="15"/>
      <c r="AH108" s="15"/>
      <c r="AI108" s="15"/>
      <c r="AJ108" s="15"/>
      <c r="AK108" s="15"/>
      <c r="AL108" s="15"/>
      <c r="AM108" s="15"/>
      <c r="AN108" s="15"/>
      <c r="AO108" s="15"/>
      <c r="AQ108" s="15"/>
      <c r="AR108" s="15"/>
      <c r="AS108" s="15"/>
      <c r="AT108" s="63"/>
      <c r="AV108" s="63"/>
      <c r="AW108" s="15"/>
      <c r="BA108" s="38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</row>
    <row r="109" spans="1:67" ht="18.75" hidden="1" x14ac:dyDescent="0.3">
      <c r="A109" s="82"/>
      <c r="B109" s="15"/>
      <c r="C109" s="13"/>
      <c r="D109" s="15" t="s">
        <v>22</v>
      </c>
      <c r="E109" s="15" t="s">
        <v>21</v>
      </c>
      <c r="F109" s="15" t="s">
        <v>20</v>
      </c>
      <c r="G109" s="15" t="s">
        <v>19</v>
      </c>
      <c r="H109" s="15" t="s">
        <v>18</v>
      </c>
      <c r="I109" s="15" t="s">
        <v>17</v>
      </c>
      <c r="J109" s="15" t="s">
        <v>0</v>
      </c>
      <c r="K109" s="15" t="s">
        <v>1</v>
      </c>
      <c r="L109" s="15" t="s">
        <v>2</v>
      </c>
      <c r="M109" s="15" t="s">
        <v>3</v>
      </c>
      <c r="N109" s="15" t="s">
        <v>55</v>
      </c>
      <c r="O109" s="15" t="s">
        <v>54</v>
      </c>
      <c r="P109" s="15"/>
      <c r="Q109" s="15" t="s">
        <v>52</v>
      </c>
      <c r="R109" s="15"/>
      <c r="S109" s="15"/>
      <c r="T109" s="15"/>
      <c r="U109" s="12">
        <f t="shared" si="62"/>
        <v>0</v>
      </c>
      <c r="V109" s="12">
        <f t="shared" si="63"/>
        <v>0</v>
      </c>
      <c r="W109" s="12" t="e">
        <f t="shared" si="64"/>
        <v>#VALUE!</v>
      </c>
      <c r="X109" s="12" t="e">
        <f t="shared" si="65"/>
        <v>#VALUE!</v>
      </c>
      <c r="Y109" s="12" t="e">
        <f t="shared" si="66"/>
        <v>#VALUE!</v>
      </c>
      <c r="Z109" s="12" t="e">
        <f t="shared" si="67"/>
        <v>#VALUE!</v>
      </c>
      <c r="AA109" s="12" t="e">
        <f t="shared" si="68"/>
        <v>#VALUE!</v>
      </c>
      <c r="AC109" s="12" t="e">
        <f t="shared" si="69"/>
        <v>#VALUE!</v>
      </c>
      <c r="AD109" s="15"/>
      <c r="AE109" s="15"/>
      <c r="AG109" s="15"/>
      <c r="AH109" s="15"/>
      <c r="AI109" s="15"/>
      <c r="AJ109" s="15"/>
      <c r="AK109" s="15"/>
      <c r="AL109" s="15"/>
      <c r="AM109" s="15"/>
      <c r="AN109" s="15"/>
      <c r="AO109" s="15"/>
      <c r="AQ109" s="15"/>
      <c r="AR109" s="15"/>
      <c r="AS109" s="15"/>
      <c r="AT109" s="63"/>
      <c r="AV109" s="63"/>
      <c r="AW109" s="15"/>
      <c r="BA109" s="38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</row>
    <row r="110" spans="1:67" ht="18.75" hidden="1" x14ac:dyDescent="0.3">
      <c r="A110" s="82" t="s">
        <v>46</v>
      </c>
      <c r="B110" s="12"/>
      <c r="C110" s="13"/>
      <c r="D110" s="12">
        <v>0</v>
      </c>
      <c r="E110" s="12">
        <v>0</v>
      </c>
      <c r="F110" s="12">
        <v>575.69069999999999</v>
      </c>
      <c r="G110" s="12">
        <v>615.92999999999995</v>
      </c>
      <c r="H110" s="12">
        <v>672.02</v>
      </c>
      <c r="I110" s="12">
        <v>977.27</v>
      </c>
      <c r="J110" s="12">
        <v>1225.46</v>
      </c>
      <c r="K110" s="12">
        <v>1463.36</v>
      </c>
      <c r="L110" s="12">
        <v>2109.94</v>
      </c>
      <c r="M110" s="12">
        <v>2706.41</v>
      </c>
      <c r="N110" s="12">
        <v>3028.31</v>
      </c>
      <c r="O110" s="12">
        <v>2758.2909</v>
      </c>
      <c r="P110" s="12"/>
      <c r="Q110" s="12">
        <v>3550.07</v>
      </c>
      <c r="R110" s="15"/>
      <c r="S110" s="15"/>
      <c r="T110" s="15"/>
      <c r="U110" s="12">
        <f t="shared" si="62"/>
        <v>0</v>
      </c>
      <c r="V110" s="12">
        <f t="shared" si="63"/>
        <v>0</v>
      </c>
      <c r="W110" s="12">
        <f t="shared" si="64"/>
        <v>-3550.07</v>
      </c>
      <c r="X110" s="12">
        <f t="shared" si="65"/>
        <v>-3550.07</v>
      </c>
      <c r="Y110" s="12">
        <f t="shared" si="66"/>
        <v>-3550.07</v>
      </c>
      <c r="Z110" s="12">
        <f t="shared" si="67"/>
        <v>-3550.07</v>
      </c>
      <c r="AA110" s="12">
        <f t="shared" si="68"/>
        <v>0</v>
      </c>
      <c r="AC110" s="12">
        <f t="shared" si="69"/>
        <v>3550.07</v>
      </c>
      <c r="AD110" s="15"/>
      <c r="AE110" s="15"/>
      <c r="AG110" s="15"/>
      <c r="AH110" s="15"/>
      <c r="AI110" s="15"/>
      <c r="AJ110" s="15"/>
      <c r="AK110" s="15"/>
      <c r="AL110" s="15"/>
      <c r="AM110" s="15"/>
      <c r="AN110" s="15"/>
      <c r="AO110" s="15"/>
      <c r="AQ110" s="15"/>
      <c r="AR110" s="15"/>
      <c r="AS110" s="15"/>
      <c r="AT110" s="63"/>
      <c r="AV110" s="63"/>
      <c r="AW110" s="15"/>
      <c r="BA110" s="38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</row>
    <row r="111" spans="1:67" ht="18.75" hidden="1" x14ac:dyDescent="0.3">
      <c r="A111" s="82" t="s">
        <v>64</v>
      </c>
      <c r="B111" s="12"/>
      <c r="C111" s="13"/>
      <c r="D111" s="12">
        <v>0</v>
      </c>
      <c r="E111" s="12">
        <v>0</v>
      </c>
      <c r="F111" s="12">
        <v>1027.2</v>
      </c>
      <c r="G111" s="12">
        <v>1023.79</v>
      </c>
      <c r="H111" s="12">
        <v>1090.32</v>
      </c>
      <c r="I111" s="12">
        <v>1123.58</v>
      </c>
      <c r="J111" s="12">
        <v>1197.71</v>
      </c>
      <c r="K111" s="12">
        <v>1378.9</v>
      </c>
      <c r="L111" s="12">
        <v>1400.14</v>
      </c>
      <c r="M111" s="12">
        <v>1538.74</v>
      </c>
      <c r="N111" s="12">
        <v>1938.39</v>
      </c>
      <c r="O111" s="12">
        <v>1765.87</v>
      </c>
      <c r="P111" s="12"/>
      <c r="Q111" s="12">
        <v>1145.6199999999999</v>
      </c>
      <c r="R111" s="15"/>
      <c r="S111" s="15"/>
      <c r="T111" s="15"/>
      <c r="U111" s="12">
        <f t="shared" si="62"/>
        <v>0</v>
      </c>
      <c r="V111" s="12">
        <f t="shared" si="63"/>
        <v>0</v>
      </c>
      <c r="W111" s="12">
        <f t="shared" si="64"/>
        <v>-1145.6199999999999</v>
      </c>
      <c r="X111" s="12">
        <f t="shared" si="65"/>
        <v>-1145.6199999999999</v>
      </c>
      <c r="Y111" s="12">
        <f t="shared" si="66"/>
        <v>-1145.6199999999999</v>
      </c>
      <c r="Z111" s="12">
        <f t="shared" si="67"/>
        <v>-1145.6199999999999</v>
      </c>
      <c r="AA111" s="12">
        <f t="shared" si="68"/>
        <v>0</v>
      </c>
      <c r="AC111" s="12">
        <f t="shared" si="69"/>
        <v>1145.6199999999999</v>
      </c>
      <c r="AD111" s="15"/>
      <c r="AE111" s="15"/>
      <c r="AG111" s="15"/>
      <c r="AH111" s="15"/>
      <c r="AI111" s="15"/>
      <c r="AJ111" s="15"/>
      <c r="AK111" s="15"/>
      <c r="AL111" s="15"/>
      <c r="AM111" s="15"/>
      <c r="AN111" s="15"/>
      <c r="AO111" s="15"/>
      <c r="AQ111" s="15"/>
      <c r="AR111" s="15"/>
      <c r="AS111" s="15"/>
      <c r="AT111" s="63"/>
      <c r="AV111" s="63"/>
      <c r="AW111" s="15"/>
      <c r="BA111" s="38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</row>
    <row r="112" spans="1:67" ht="18.75" hidden="1" x14ac:dyDescent="0.3">
      <c r="A112" s="82" t="s">
        <v>63</v>
      </c>
      <c r="B112" s="12"/>
      <c r="C112" s="13"/>
      <c r="D112" s="12">
        <v>990.02779999999996</v>
      </c>
      <c r="E112" s="12">
        <v>960.81259999999997</v>
      </c>
      <c r="F112" s="12">
        <v>1118.4811</v>
      </c>
      <c r="G112" s="12">
        <v>1110.2662</v>
      </c>
      <c r="H112" s="12">
        <v>1142.338</v>
      </c>
      <c r="I112" s="12">
        <v>1163.1549</v>
      </c>
      <c r="J112" s="12">
        <v>1276.0717999999999</v>
      </c>
      <c r="K112" s="12">
        <v>1521.8037999999999</v>
      </c>
      <c r="L112" s="12">
        <v>1591.0925</v>
      </c>
      <c r="M112" s="12">
        <v>1805.1193000000001</v>
      </c>
      <c r="N112" s="12">
        <v>1910</v>
      </c>
      <c r="O112" s="12">
        <v>2025</v>
      </c>
      <c r="P112" s="12"/>
      <c r="Q112" s="12">
        <v>2300</v>
      </c>
      <c r="R112" s="15"/>
      <c r="S112" s="15"/>
      <c r="T112" s="15"/>
      <c r="U112" s="12">
        <f t="shared" si="62"/>
        <v>0</v>
      </c>
      <c r="V112" s="12">
        <f t="shared" si="63"/>
        <v>0</v>
      </c>
      <c r="W112" s="12">
        <f t="shared" si="64"/>
        <v>-2300</v>
      </c>
      <c r="X112" s="12">
        <f t="shared" si="65"/>
        <v>-2300</v>
      </c>
      <c r="Y112" s="12">
        <f t="shared" si="66"/>
        <v>-2300</v>
      </c>
      <c r="Z112" s="12">
        <f t="shared" si="67"/>
        <v>-2300</v>
      </c>
      <c r="AA112" s="12">
        <f t="shared" si="68"/>
        <v>0</v>
      </c>
      <c r="AC112" s="12">
        <f t="shared" si="69"/>
        <v>2300</v>
      </c>
      <c r="AD112" s="15"/>
      <c r="AE112" s="15"/>
      <c r="AG112" s="15"/>
      <c r="AH112" s="15"/>
      <c r="AI112" s="15"/>
      <c r="AJ112" s="15"/>
      <c r="AK112" s="15"/>
      <c r="AL112" s="15"/>
      <c r="AM112" s="15"/>
      <c r="AN112" s="15"/>
      <c r="AO112" s="15"/>
      <c r="AQ112" s="15"/>
      <c r="AR112" s="15"/>
      <c r="AS112" s="15"/>
      <c r="AT112" s="63"/>
      <c r="AV112" s="63"/>
      <c r="AW112" s="15"/>
      <c r="BA112" s="38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</row>
    <row r="113" spans="1:67" ht="18.75" hidden="1" x14ac:dyDescent="0.3">
      <c r="A113" s="82" t="s">
        <v>62</v>
      </c>
      <c r="B113" s="12"/>
      <c r="C113" s="13"/>
      <c r="D113" s="12">
        <v>2058.6667000000002</v>
      </c>
      <c r="E113" s="12">
        <v>2424.5228000000002</v>
      </c>
      <c r="F113" s="12">
        <v>2821.2105000000001</v>
      </c>
      <c r="G113" s="12">
        <v>3069.0345000000002</v>
      </c>
      <c r="H113" s="12">
        <v>3437.8991000000001</v>
      </c>
      <c r="I113" s="12">
        <v>3985.4324999999999</v>
      </c>
      <c r="J113" s="12">
        <v>4797.5348000000004</v>
      </c>
      <c r="K113" s="12">
        <v>5593.6385</v>
      </c>
      <c r="L113" s="12">
        <v>6720.7053999999998</v>
      </c>
      <c r="M113" s="12">
        <v>7750.7350999999999</v>
      </c>
      <c r="N113" s="12">
        <v>8500</v>
      </c>
      <c r="O113" s="12">
        <v>9100</v>
      </c>
      <c r="P113" s="12"/>
      <c r="Q113" s="12">
        <v>10030</v>
      </c>
      <c r="R113" s="15"/>
      <c r="S113" s="15"/>
      <c r="T113" s="15"/>
      <c r="U113" s="12">
        <f t="shared" si="62"/>
        <v>0</v>
      </c>
      <c r="V113" s="12">
        <f t="shared" si="63"/>
        <v>0</v>
      </c>
      <c r="W113" s="12">
        <f t="shared" si="64"/>
        <v>-10030</v>
      </c>
      <c r="X113" s="12">
        <f t="shared" si="65"/>
        <v>-10030</v>
      </c>
      <c r="Y113" s="12">
        <f t="shared" si="66"/>
        <v>-10030</v>
      </c>
      <c r="Z113" s="12">
        <f t="shared" si="67"/>
        <v>-10030</v>
      </c>
      <c r="AA113" s="12">
        <f t="shared" si="68"/>
        <v>0</v>
      </c>
      <c r="AC113" s="12">
        <f t="shared" si="69"/>
        <v>10030</v>
      </c>
      <c r="AD113" s="15"/>
      <c r="AE113" s="15"/>
      <c r="AG113" s="15"/>
      <c r="AH113" s="15"/>
      <c r="AI113" s="15"/>
      <c r="AJ113" s="15"/>
      <c r="AK113" s="15"/>
      <c r="AL113" s="15"/>
      <c r="AM113" s="15"/>
      <c r="AN113" s="15"/>
      <c r="AO113" s="15"/>
      <c r="AQ113" s="15"/>
      <c r="AR113" s="15"/>
      <c r="AS113" s="15"/>
      <c r="AT113" s="63"/>
      <c r="AV113" s="63"/>
      <c r="AW113" s="15"/>
      <c r="BA113" s="38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</row>
    <row r="114" spans="1:67" ht="18" hidden="1" x14ac:dyDescent="0.25">
      <c r="A114" s="84" t="s">
        <v>61</v>
      </c>
      <c r="B114" s="15"/>
      <c r="C114" s="17"/>
      <c r="D114" s="15">
        <v>77172.179999999993</v>
      </c>
      <c r="E114" s="15">
        <v>82719.710000000006</v>
      </c>
      <c r="F114" s="15">
        <v>82434.91</v>
      </c>
      <c r="G114" s="15">
        <v>91770.880000000005</v>
      </c>
      <c r="H114" s="15">
        <v>88550.05</v>
      </c>
      <c r="I114" s="15">
        <v>111606.45</v>
      </c>
      <c r="J114" s="15">
        <v>117274.31</v>
      </c>
      <c r="K114" s="15">
        <v>128620.63</v>
      </c>
      <c r="L114" s="15">
        <v>148849.22</v>
      </c>
      <c r="M114" s="15">
        <v>169918.51</v>
      </c>
      <c r="N114" s="15">
        <v>191989.9</v>
      </c>
      <c r="O114" s="15">
        <v>191989.9</v>
      </c>
      <c r="P114" s="15"/>
      <c r="Q114" s="15">
        <v>191989.9</v>
      </c>
      <c r="R114" s="15"/>
      <c r="S114" s="15"/>
      <c r="T114" s="15"/>
      <c r="U114" s="12">
        <f t="shared" si="62"/>
        <v>0</v>
      </c>
      <c r="V114" s="12">
        <f t="shared" si="63"/>
        <v>0</v>
      </c>
      <c r="W114" s="12">
        <f t="shared" si="64"/>
        <v>-191989.9</v>
      </c>
      <c r="X114" s="12">
        <f t="shared" si="65"/>
        <v>-191989.9</v>
      </c>
      <c r="Y114" s="12">
        <f t="shared" si="66"/>
        <v>-191989.9</v>
      </c>
      <c r="Z114" s="12">
        <f t="shared" si="67"/>
        <v>-191989.9</v>
      </c>
      <c r="AA114" s="12">
        <f t="shared" si="68"/>
        <v>0</v>
      </c>
      <c r="AC114" s="12">
        <f t="shared" si="69"/>
        <v>191989.9</v>
      </c>
      <c r="AD114" s="15"/>
      <c r="AE114" s="15"/>
      <c r="AG114" s="15"/>
      <c r="AH114" s="15"/>
      <c r="AI114" s="15"/>
      <c r="AJ114" s="15"/>
      <c r="AK114" s="15"/>
      <c r="AL114" s="15"/>
      <c r="AM114" s="15"/>
      <c r="AN114" s="15"/>
      <c r="AO114" s="15"/>
      <c r="AQ114" s="15"/>
      <c r="AR114" s="15"/>
      <c r="AS114" s="15"/>
      <c r="AT114" s="63"/>
      <c r="AV114" s="63"/>
      <c r="AW114" s="15"/>
      <c r="BA114" s="38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</row>
    <row r="115" spans="1:67" hidden="1" x14ac:dyDescent="0.2">
      <c r="A115" s="85" t="s">
        <v>60</v>
      </c>
      <c r="B115" s="12"/>
      <c r="C115" s="17"/>
      <c r="D115" s="12">
        <f t="shared" ref="D115:O115" si="70">D110*100/D114</f>
        <v>0</v>
      </c>
      <c r="E115" s="12">
        <f t="shared" si="70"/>
        <v>0</v>
      </c>
      <c r="F115" s="12">
        <f t="shared" si="70"/>
        <v>0.69835789230557777</v>
      </c>
      <c r="G115" s="12">
        <f t="shared" si="70"/>
        <v>0.67116061216804268</v>
      </c>
      <c r="H115" s="12">
        <f t="shared" si="70"/>
        <v>0.75891543821827312</v>
      </c>
      <c r="I115" s="12">
        <f t="shared" si="70"/>
        <v>0.8756393559691219</v>
      </c>
      <c r="J115" s="12">
        <f t="shared" si="70"/>
        <v>1.0449517886739219</v>
      </c>
      <c r="K115" s="12">
        <f t="shared" si="70"/>
        <v>1.1377335035600431</v>
      </c>
      <c r="L115" s="12">
        <f t="shared" si="70"/>
        <v>1.4175015495546432</v>
      </c>
      <c r="M115" s="12">
        <f t="shared" si="70"/>
        <v>1.5927693810403587</v>
      </c>
      <c r="N115" s="12">
        <f t="shared" si="70"/>
        <v>1.5773277656793405</v>
      </c>
      <c r="O115" s="12">
        <f t="shared" si="70"/>
        <v>1.4366854193892491</v>
      </c>
      <c r="P115" s="12"/>
      <c r="Q115" s="12">
        <f>Q110*100/Q114</f>
        <v>1.8490920616136579</v>
      </c>
      <c r="R115" s="15"/>
      <c r="S115" s="15"/>
      <c r="T115" s="15"/>
      <c r="U115" s="12">
        <f t="shared" si="62"/>
        <v>0</v>
      </c>
      <c r="V115" s="12">
        <f t="shared" si="63"/>
        <v>0</v>
      </c>
      <c r="W115" s="12">
        <f t="shared" si="64"/>
        <v>-1.8490920616136579</v>
      </c>
      <c r="X115" s="12">
        <f t="shared" si="65"/>
        <v>-1.8490920616136579</v>
      </c>
      <c r="Y115" s="12">
        <f t="shared" si="66"/>
        <v>-1.8490920616136579</v>
      </c>
      <c r="Z115" s="12">
        <f t="shared" si="67"/>
        <v>-1.8490920616136579</v>
      </c>
      <c r="AA115" s="12">
        <f t="shared" si="68"/>
        <v>0</v>
      </c>
      <c r="AC115" s="12">
        <f t="shared" si="69"/>
        <v>1.8490920616136579</v>
      </c>
      <c r="AD115" s="15"/>
      <c r="AE115" s="15"/>
      <c r="AG115" s="15"/>
      <c r="AH115" s="15"/>
      <c r="AI115" s="15"/>
      <c r="AJ115" s="15"/>
      <c r="AK115" s="15"/>
      <c r="AL115" s="15"/>
      <c r="AM115" s="15"/>
      <c r="AN115" s="15"/>
      <c r="AO115" s="15"/>
      <c r="AQ115" s="15"/>
      <c r="AR115" s="15"/>
      <c r="AS115" s="15"/>
      <c r="AT115" s="63"/>
      <c r="AV115" s="63"/>
      <c r="AW115" s="15"/>
      <c r="BA115" s="38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</row>
    <row r="116" spans="1:67" hidden="1" x14ac:dyDescent="0.2">
      <c r="A116" s="85" t="s">
        <v>59</v>
      </c>
      <c r="B116" s="12"/>
      <c r="C116" s="17"/>
      <c r="D116" s="12">
        <f t="shared" ref="D116:O116" si="71">D111*100/D114</f>
        <v>0</v>
      </c>
      <c r="E116" s="12">
        <f t="shared" si="71"/>
        <v>0</v>
      </c>
      <c r="F116" s="12">
        <f t="shared" si="71"/>
        <v>1.2460740237358177</v>
      </c>
      <c r="G116" s="12">
        <f t="shared" si="71"/>
        <v>1.1155935303224727</v>
      </c>
      <c r="H116" s="12">
        <f t="shared" si="71"/>
        <v>1.2313036525671075</v>
      </c>
      <c r="I116" s="12">
        <f t="shared" si="71"/>
        <v>1.0067339298042361</v>
      </c>
      <c r="J116" s="12">
        <f t="shared" si="71"/>
        <v>1.0212893173278956</v>
      </c>
      <c r="K116" s="12">
        <f t="shared" si="71"/>
        <v>1.0720675213610755</v>
      </c>
      <c r="L116" s="12">
        <f t="shared" si="71"/>
        <v>0.94064315553685807</v>
      </c>
      <c r="M116" s="12">
        <f t="shared" si="71"/>
        <v>0.90557526663810783</v>
      </c>
      <c r="N116" s="12">
        <f t="shared" si="71"/>
        <v>1.0096312358098005</v>
      </c>
      <c r="O116" s="12">
        <f t="shared" si="71"/>
        <v>0.91977234219091741</v>
      </c>
      <c r="P116" s="12"/>
      <c r="Q116" s="12">
        <f>Q111*100/Q114</f>
        <v>0.59670847268528182</v>
      </c>
      <c r="R116" s="15"/>
      <c r="S116" s="15"/>
      <c r="T116" s="15"/>
      <c r="U116" s="12">
        <f t="shared" si="62"/>
        <v>0</v>
      </c>
      <c r="V116" s="12">
        <f t="shared" si="63"/>
        <v>0</v>
      </c>
      <c r="W116" s="12">
        <f t="shared" si="64"/>
        <v>-0.59670847268528182</v>
      </c>
      <c r="X116" s="12">
        <f t="shared" si="65"/>
        <v>-0.59670847268528182</v>
      </c>
      <c r="Y116" s="12">
        <f t="shared" si="66"/>
        <v>-0.59670847268528182</v>
      </c>
      <c r="Z116" s="12">
        <f t="shared" si="67"/>
        <v>-0.59670847268528182</v>
      </c>
      <c r="AA116" s="12">
        <f t="shared" si="68"/>
        <v>0</v>
      </c>
      <c r="AC116" s="12">
        <f t="shared" si="69"/>
        <v>0.59670847268528182</v>
      </c>
      <c r="AD116" s="15"/>
      <c r="AE116" s="15"/>
      <c r="AG116" s="15"/>
      <c r="AH116" s="15"/>
      <c r="AI116" s="15"/>
      <c r="AJ116" s="15"/>
      <c r="AK116" s="15"/>
      <c r="AL116" s="15"/>
      <c r="AM116" s="15"/>
      <c r="AN116" s="15"/>
      <c r="AO116" s="15"/>
      <c r="AQ116" s="15"/>
      <c r="AR116" s="15"/>
      <c r="AS116" s="15"/>
      <c r="AT116" s="63"/>
      <c r="AV116" s="63"/>
      <c r="AW116" s="15"/>
      <c r="BA116" s="38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</row>
    <row r="117" spans="1:67" hidden="1" x14ac:dyDescent="0.2">
      <c r="A117" s="85" t="s">
        <v>58</v>
      </c>
      <c r="B117" s="12"/>
      <c r="C117" s="17"/>
      <c r="D117" s="12">
        <f t="shared" ref="D117:O117" si="72">D112*100/D114</f>
        <v>1.2828817327695032</v>
      </c>
      <c r="E117" s="12">
        <f t="shared" si="72"/>
        <v>1.1615280082582493</v>
      </c>
      <c r="F117" s="12">
        <f t="shared" si="72"/>
        <v>1.3568051448106149</v>
      </c>
      <c r="G117" s="12">
        <f t="shared" si="72"/>
        <v>1.2098240749135236</v>
      </c>
      <c r="H117" s="12">
        <f t="shared" si="72"/>
        <v>1.2900478317064756</v>
      </c>
      <c r="I117" s="12">
        <f t="shared" si="72"/>
        <v>1.0421932603357602</v>
      </c>
      <c r="J117" s="12">
        <f t="shared" si="72"/>
        <v>1.0881085550620591</v>
      </c>
      <c r="K117" s="12">
        <f t="shared" si="72"/>
        <v>1.1831724039914904</v>
      </c>
      <c r="L117" s="12">
        <f t="shared" si="72"/>
        <v>1.0689290142064567</v>
      </c>
      <c r="M117" s="12">
        <f t="shared" si="72"/>
        <v>1.0623441201314676</v>
      </c>
      <c r="N117" s="12">
        <f t="shared" si="72"/>
        <v>0.99484399960622927</v>
      </c>
      <c r="O117" s="12">
        <f t="shared" si="72"/>
        <v>1.0547429838757143</v>
      </c>
      <c r="P117" s="12"/>
      <c r="Q117" s="12">
        <f>Q112*100/Q114</f>
        <v>1.1979796853897002</v>
      </c>
      <c r="R117" s="15"/>
      <c r="S117" s="15"/>
      <c r="T117" s="15"/>
      <c r="U117" s="12">
        <f t="shared" si="62"/>
        <v>0</v>
      </c>
      <c r="V117" s="12">
        <f t="shared" si="63"/>
        <v>0</v>
      </c>
      <c r="W117" s="12">
        <f t="shared" si="64"/>
        <v>-1.1979796853897002</v>
      </c>
      <c r="X117" s="12">
        <f t="shared" si="65"/>
        <v>-1.1979796853897002</v>
      </c>
      <c r="Y117" s="12">
        <f t="shared" si="66"/>
        <v>-1.1979796853897002</v>
      </c>
      <c r="Z117" s="12">
        <f t="shared" si="67"/>
        <v>-1.1979796853897002</v>
      </c>
      <c r="AA117" s="12">
        <f t="shared" si="68"/>
        <v>0</v>
      </c>
      <c r="AC117" s="12">
        <f t="shared" si="69"/>
        <v>1.1979796853897002</v>
      </c>
      <c r="AD117" s="15"/>
      <c r="AE117" s="15"/>
      <c r="AG117" s="15"/>
      <c r="AH117" s="15"/>
      <c r="AI117" s="15"/>
      <c r="AJ117" s="15"/>
      <c r="AK117" s="15"/>
      <c r="AL117" s="15"/>
      <c r="AM117" s="15"/>
      <c r="AN117" s="15"/>
      <c r="AO117" s="15"/>
      <c r="AQ117" s="15"/>
      <c r="AR117" s="15"/>
      <c r="AS117" s="15"/>
      <c r="AT117" s="63"/>
      <c r="AV117" s="63"/>
      <c r="AW117" s="15"/>
      <c r="BA117" s="38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</row>
    <row r="118" spans="1:67" hidden="1" x14ac:dyDescent="0.2">
      <c r="A118" s="85" t="s">
        <v>57</v>
      </c>
      <c r="B118" s="12"/>
      <c r="C118" s="17"/>
      <c r="D118" s="12">
        <f t="shared" ref="D118:O118" si="73">D113*100/D114</f>
        <v>2.667628023466488</v>
      </c>
      <c r="E118" s="12">
        <f t="shared" si="73"/>
        <v>2.9310097919830715</v>
      </c>
      <c r="F118" s="12">
        <f t="shared" si="73"/>
        <v>3.4223492207366997</v>
      </c>
      <c r="G118" s="12">
        <f t="shared" si="73"/>
        <v>3.344235666041341</v>
      </c>
      <c r="H118" s="12">
        <f t="shared" si="73"/>
        <v>3.882436091227504</v>
      </c>
      <c r="I118" s="12">
        <f t="shared" si="73"/>
        <v>3.5709696885798268</v>
      </c>
      <c r="J118" s="12">
        <f t="shared" si="73"/>
        <v>4.0908659364527491</v>
      </c>
      <c r="K118" s="12">
        <f t="shared" si="73"/>
        <v>4.348943478196305</v>
      </c>
      <c r="L118" s="12">
        <f t="shared" si="73"/>
        <v>4.5151095853911762</v>
      </c>
      <c r="M118" s="12">
        <f t="shared" si="73"/>
        <v>4.5614424820462469</v>
      </c>
      <c r="N118" s="12">
        <f t="shared" si="73"/>
        <v>4.4273162286141092</v>
      </c>
      <c r="O118" s="12">
        <f t="shared" si="73"/>
        <v>4.7398326682809877</v>
      </c>
      <c r="P118" s="12"/>
      <c r="Q118" s="12">
        <f>Q113*100/Q114</f>
        <v>5.2242331497646495</v>
      </c>
      <c r="R118" s="15"/>
      <c r="S118" s="15"/>
      <c r="T118" s="15"/>
      <c r="U118" s="12">
        <f t="shared" si="62"/>
        <v>0</v>
      </c>
      <c r="V118" s="12">
        <f t="shared" si="63"/>
        <v>0</v>
      </c>
      <c r="W118" s="12">
        <f t="shared" si="64"/>
        <v>-5.2242331497646495</v>
      </c>
      <c r="X118" s="12">
        <f t="shared" si="65"/>
        <v>-5.2242331497646495</v>
      </c>
      <c r="Y118" s="12">
        <f t="shared" si="66"/>
        <v>-5.2242331497646495</v>
      </c>
      <c r="Z118" s="12">
        <f t="shared" si="67"/>
        <v>-5.2242331497646495</v>
      </c>
      <c r="AA118" s="12">
        <f t="shared" si="68"/>
        <v>0</v>
      </c>
      <c r="AC118" s="12">
        <f t="shared" si="69"/>
        <v>5.2242331497646495</v>
      </c>
      <c r="AD118" s="15"/>
      <c r="AE118" s="15"/>
      <c r="AG118" s="15"/>
      <c r="AH118" s="15"/>
      <c r="AI118" s="15"/>
      <c r="AJ118" s="15"/>
      <c r="AK118" s="15"/>
      <c r="AL118" s="15"/>
      <c r="AM118" s="15"/>
      <c r="AN118" s="15"/>
      <c r="AO118" s="15"/>
      <c r="AQ118" s="15"/>
      <c r="AR118" s="15"/>
      <c r="AS118" s="15"/>
      <c r="AT118" s="63"/>
      <c r="AV118" s="63"/>
      <c r="AW118" s="15"/>
      <c r="BA118" s="38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</row>
    <row r="119" spans="1:67" ht="18.75" hidden="1" x14ac:dyDescent="0.3">
      <c r="A119" s="86"/>
      <c r="B119" s="15"/>
      <c r="C119" s="14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2">
        <f t="shared" si="62"/>
        <v>0</v>
      </c>
      <c r="V119" s="12">
        <f t="shared" si="63"/>
        <v>0</v>
      </c>
      <c r="W119" s="12">
        <f t="shared" si="64"/>
        <v>0</v>
      </c>
      <c r="X119" s="12">
        <f t="shared" si="65"/>
        <v>0</v>
      </c>
      <c r="Y119" s="12">
        <f t="shared" si="66"/>
        <v>0</v>
      </c>
      <c r="Z119" s="12">
        <f t="shared" si="67"/>
        <v>0</v>
      </c>
      <c r="AA119" s="12">
        <f t="shared" si="68"/>
        <v>0</v>
      </c>
      <c r="AC119" s="12">
        <f t="shared" si="69"/>
        <v>0</v>
      </c>
      <c r="AD119" s="15"/>
      <c r="AE119" s="15"/>
      <c r="AG119" s="15"/>
      <c r="AH119" s="15"/>
      <c r="AI119" s="15"/>
      <c r="AJ119" s="15"/>
      <c r="AK119" s="15"/>
      <c r="AL119" s="15"/>
      <c r="AM119" s="15"/>
      <c r="AN119" s="15"/>
      <c r="AO119" s="15"/>
      <c r="AQ119" s="15"/>
      <c r="AR119" s="15"/>
      <c r="AS119" s="15"/>
      <c r="AT119" s="63"/>
      <c r="AV119" s="63"/>
      <c r="AW119" s="15"/>
      <c r="BA119" s="38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</row>
    <row r="120" spans="1:67" ht="18.75" hidden="1" x14ac:dyDescent="0.3">
      <c r="A120" s="87"/>
      <c r="B120" s="15"/>
      <c r="C120" s="93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2">
        <f t="shared" si="62"/>
        <v>0</v>
      </c>
      <c r="V120" s="12">
        <f t="shared" si="63"/>
        <v>0</v>
      </c>
      <c r="W120" s="12">
        <f t="shared" si="64"/>
        <v>0</v>
      </c>
      <c r="X120" s="12">
        <f t="shared" si="65"/>
        <v>0</v>
      </c>
      <c r="Y120" s="12">
        <f t="shared" si="66"/>
        <v>0</v>
      </c>
      <c r="Z120" s="12">
        <f t="shared" si="67"/>
        <v>0</v>
      </c>
      <c r="AA120" s="12">
        <f t="shared" si="68"/>
        <v>0</v>
      </c>
      <c r="AC120" s="12">
        <f t="shared" si="69"/>
        <v>0</v>
      </c>
      <c r="AD120" s="15"/>
      <c r="AE120" s="15"/>
      <c r="AG120" s="15"/>
      <c r="AH120" s="15"/>
      <c r="AI120" s="15"/>
      <c r="AJ120" s="15"/>
      <c r="AK120" s="15"/>
      <c r="AL120" s="15"/>
      <c r="AM120" s="15"/>
      <c r="AN120" s="15"/>
      <c r="AO120" s="15"/>
      <c r="AQ120" s="15"/>
      <c r="AR120" s="15"/>
      <c r="AS120" s="15"/>
      <c r="AT120" s="63"/>
      <c r="AV120" s="63"/>
      <c r="AW120" s="15"/>
      <c r="BA120" s="38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</row>
    <row r="121" spans="1:67" ht="18.75" x14ac:dyDescent="0.3">
      <c r="A121" s="16"/>
      <c r="B121" s="12"/>
      <c r="C121" s="93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C121" s="12"/>
      <c r="AD121" s="15"/>
      <c r="AE121" s="15"/>
      <c r="AG121" s="15"/>
      <c r="AH121" s="15"/>
      <c r="AI121" s="15"/>
      <c r="AJ121" s="15"/>
      <c r="AK121" s="15"/>
      <c r="AL121" s="15"/>
      <c r="AM121" s="15"/>
      <c r="AN121" s="15"/>
      <c r="AO121" s="15"/>
      <c r="AQ121" s="15"/>
      <c r="AR121" s="15"/>
      <c r="AS121" s="15"/>
      <c r="AT121" s="63"/>
      <c r="AV121" s="63"/>
      <c r="AW121" s="15"/>
      <c r="BA121" s="38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</row>
    <row r="122" spans="1:67" ht="18.75" x14ac:dyDescent="0.3">
      <c r="A122" s="16"/>
      <c r="B122" s="12"/>
      <c r="C122" s="93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C122" s="12"/>
      <c r="AD122" s="15"/>
      <c r="AE122" s="15"/>
      <c r="AG122" s="15"/>
      <c r="AH122" s="15"/>
      <c r="AI122" s="15"/>
      <c r="AJ122" s="15"/>
      <c r="AK122" s="15"/>
      <c r="AL122" s="15"/>
      <c r="AM122" s="15"/>
      <c r="AN122" s="15"/>
      <c r="AO122" s="15"/>
      <c r="AQ122" s="15"/>
      <c r="AR122" s="15"/>
      <c r="AS122" s="15"/>
      <c r="AT122" s="63"/>
      <c r="AV122" s="63"/>
      <c r="AW122" s="15"/>
      <c r="BA122" s="38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</row>
    <row r="123" spans="1:67" ht="18.75" x14ac:dyDescent="0.3">
      <c r="A123" s="16"/>
      <c r="B123" s="12"/>
      <c r="C123" s="93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C123" s="12"/>
      <c r="AD123" s="15"/>
      <c r="AE123" s="15"/>
      <c r="AG123" s="15"/>
      <c r="AH123" s="15"/>
      <c r="AI123" s="15"/>
      <c r="AJ123" s="15"/>
      <c r="AK123" s="15"/>
      <c r="AL123" s="15"/>
      <c r="AM123" s="15"/>
      <c r="AN123" s="15"/>
      <c r="AO123" s="15"/>
      <c r="AQ123" s="15"/>
      <c r="AR123" s="15"/>
      <c r="AS123" s="15"/>
      <c r="AT123" s="63"/>
      <c r="AV123" s="63"/>
      <c r="AW123" s="15"/>
      <c r="BA123" s="38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</row>
    <row r="124" spans="1:67" ht="18.75" x14ac:dyDescent="0.3">
      <c r="A124" s="16"/>
      <c r="B124" s="94"/>
      <c r="C124" s="93"/>
      <c r="D124" s="12"/>
      <c r="E124" s="137" t="s">
        <v>56</v>
      </c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95"/>
      <c r="AC124" s="95"/>
      <c r="AD124" s="95"/>
      <c r="AE124" s="15"/>
      <c r="AF124" s="51"/>
      <c r="AG124" s="51"/>
      <c r="AH124" s="15"/>
      <c r="AI124" s="15"/>
      <c r="AJ124" s="15"/>
      <c r="AK124" s="15"/>
      <c r="AL124" s="15"/>
      <c r="AM124" s="15"/>
      <c r="AN124" s="15"/>
      <c r="AO124" s="15"/>
      <c r="AQ124" s="15"/>
      <c r="AR124" s="15"/>
      <c r="AS124" s="15"/>
      <c r="AT124" s="63"/>
      <c r="AV124" s="63"/>
      <c r="AW124" s="15"/>
      <c r="BA124" s="38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</row>
    <row r="125" spans="1:67" s="6" customFormat="1" ht="25.5" x14ac:dyDescent="0.3">
      <c r="A125" s="141"/>
      <c r="B125" s="142"/>
      <c r="C125" s="143"/>
      <c r="D125" s="142" t="s">
        <v>22</v>
      </c>
      <c r="E125" s="142" t="s">
        <v>21</v>
      </c>
      <c r="F125" s="142" t="s">
        <v>20</v>
      </c>
      <c r="G125" s="142" t="s">
        <v>19</v>
      </c>
      <c r="H125" s="142" t="s">
        <v>18</v>
      </c>
      <c r="I125" s="142" t="s">
        <v>17</v>
      </c>
      <c r="J125" s="142" t="s">
        <v>0</v>
      </c>
      <c r="K125" s="142" t="s">
        <v>1</v>
      </c>
      <c r="L125" s="142" t="s">
        <v>2</v>
      </c>
      <c r="M125" s="142" t="s">
        <v>3</v>
      </c>
      <c r="N125" s="142" t="s">
        <v>55</v>
      </c>
      <c r="O125" s="142" t="s">
        <v>54</v>
      </c>
      <c r="P125" s="142" t="s">
        <v>53</v>
      </c>
      <c r="Q125" s="142" t="s">
        <v>52</v>
      </c>
      <c r="R125" s="142" t="s">
        <v>51</v>
      </c>
      <c r="S125" s="142" t="s">
        <v>50</v>
      </c>
      <c r="T125" s="142" t="s">
        <v>5</v>
      </c>
      <c r="U125" s="142" t="s">
        <v>6</v>
      </c>
      <c r="V125" s="142" t="s">
        <v>49</v>
      </c>
      <c r="W125" s="142" t="s">
        <v>8</v>
      </c>
      <c r="X125" s="142" t="s">
        <v>9</v>
      </c>
      <c r="Y125" s="142" t="s">
        <v>48</v>
      </c>
      <c r="Z125" s="142" t="s">
        <v>11</v>
      </c>
      <c r="AA125" s="142" t="s">
        <v>11</v>
      </c>
      <c r="AB125" s="142" t="s">
        <v>110</v>
      </c>
      <c r="AC125" s="142" t="s">
        <v>13</v>
      </c>
      <c r="AD125" s="142" t="s">
        <v>111</v>
      </c>
      <c r="AE125" s="142" t="s">
        <v>140</v>
      </c>
      <c r="AF125" s="142" t="s">
        <v>112</v>
      </c>
      <c r="AG125" s="142" t="s">
        <v>112</v>
      </c>
      <c r="AH125" s="142" t="s">
        <v>141</v>
      </c>
      <c r="AI125" s="142" t="s">
        <v>146</v>
      </c>
      <c r="AJ125" s="142" t="s">
        <v>142</v>
      </c>
      <c r="AK125" s="142" t="s">
        <v>147</v>
      </c>
      <c r="AL125" s="142" t="s">
        <v>149</v>
      </c>
      <c r="AM125" s="142" t="s">
        <v>148</v>
      </c>
      <c r="AN125" s="142" t="s">
        <v>150</v>
      </c>
      <c r="AO125" s="142" t="s">
        <v>152</v>
      </c>
      <c r="AP125" s="142" t="s">
        <v>151</v>
      </c>
      <c r="AQ125" s="142" t="s">
        <v>153</v>
      </c>
      <c r="AR125" s="144" t="s">
        <v>158</v>
      </c>
      <c r="AS125" s="144" t="s">
        <v>154</v>
      </c>
      <c r="AT125" s="144" t="s">
        <v>159</v>
      </c>
      <c r="AU125" s="145" t="s">
        <v>160</v>
      </c>
      <c r="AV125" s="144" t="s">
        <v>163</v>
      </c>
      <c r="AW125" s="145" t="s">
        <v>161</v>
      </c>
      <c r="AX125" s="142" t="s">
        <v>164</v>
      </c>
      <c r="AY125" s="142" t="s">
        <v>166</v>
      </c>
      <c r="AZ125" s="142" t="s">
        <v>165</v>
      </c>
      <c r="BA125" s="146" t="s">
        <v>167</v>
      </c>
      <c r="BB125" s="126" t="s">
        <v>169</v>
      </c>
      <c r="BC125" s="126" t="s">
        <v>168</v>
      </c>
      <c r="BD125" s="126" t="s">
        <v>170</v>
      </c>
      <c r="BE125" s="126" t="s">
        <v>173</v>
      </c>
      <c r="BF125" s="126" t="s">
        <v>171</v>
      </c>
      <c r="BG125" s="126" t="s">
        <v>174</v>
      </c>
      <c r="BH125" s="127" t="s">
        <v>176</v>
      </c>
      <c r="BI125" s="127" t="s">
        <v>175</v>
      </c>
      <c r="BJ125" s="127" t="s">
        <v>180</v>
      </c>
      <c r="BK125" s="147" t="s">
        <v>181</v>
      </c>
      <c r="BL125" s="148" t="s">
        <v>177</v>
      </c>
      <c r="BM125" s="148" t="s">
        <v>178</v>
      </c>
      <c r="BN125" s="147" t="s">
        <v>182</v>
      </c>
      <c r="BO125" s="147" t="s">
        <v>183</v>
      </c>
    </row>
    <row r="126" spans="1:67" s="26" customFormat="1" ht="20.25" x14ac:dyDescent="0.3">
      <c r="A126" s="74" t="s">
        <v>47</v>
      </c>
      <c r="B126" s="25" t="s">
        <v>113</v>
      </c>
      <c r="C126" s="24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64"/>
      <c r="AU126" s="64"/>
      <c r="AV126" s="64"/>
      <c r="AW126" s="25"/>
      <c r="AX126" s="25"/>
      <c r="AY126" s="25"/>
      <c r="AZ126" s="25"/>
      <c r="BA126" s="107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</row>
    <row r="127" spans="1:67" ht="20.25" x14ac:dyDescent="0.3">
      <c r="A127" s="88" t="s">
        <v>37</v>
      </c>
      <c r="B127" s="12" t="s">
        <v>114</v>
      </c>
      <c r="C127" s="14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C127" s="15"/>
      <c r="AD127" s="15"/>
      <c r="AE127" s="15"/>
      <c r="AG127" s="15"/>
      <c r="AH127" s="15"/>
      <c r="AI127" s="15"/>
      <c r="AJ127" s="15"/>
      <c r="AK127" s="15"/>
      <c r="AL127" s="15"/>
      <c r="AM127" s="15"/>
      <c r="AN127" s="15"/>
      <c r="AO127" s="15"/>
      <c r="AQ127" s="15"/>
      <c r="AR127" s="15"/>
      <c r="AS127" s="15"/>
      <c r="AT127" s="63"/>
      <c r="AV127" s="63"/>
      <c r="AW127" s="15"/>
      <c r="BA127" s="38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</row>
    <row r="128" spans="1:67" ht="20.25" x14ac:dyDescent="0.3">
      <c r="A128" s="76" t="s">
        <v>46</v>
      </c>
      <c r="B128" s="12" t="s">
        <v>115</v>
      </c>
      <c r="C128" s="13"/>
      <c r="D128" s="12">
        <f t="shared" ref="D128:AC128" si="74">D5*100/D35</f>
        <v>0</v>
      </c>
      <c r="E128" s="12">
        <f t="shared" si="74"/>
        <v>0</v>
      </c>
      <c r="F128" s="12">
        <f t="shared" si="74"/>
        <v>7.0753426164344049</v>
      </c>
      <c r="G128" s="12">
        <f t="shared" si="74"/>
        <v>7.2008906082267616</v>
      </c>
      <c r="H128" s="12">
        <f t="shared" si="74"/>
        <v>7.2132710792181429</v>
      </c>
      <c r="I128" s="12">
        <f t="shared" si="74"/>
        <v>9.0084220500715499</v>
      </c>
      <c r="J128" s="12">
        <f t="shared" si="74"/>
        <v>9.6337917055778153</v>
      </c>
      <c r="K128" s="12">
        <f t="shared" si="74"/>
        <v>9.6398581891592006</v>
      </c>
      <c r="L128" s="12">
        <f t="shared" si="74"/>
        <v>11.486657897397418</v>
      </c>
      <c r="M128" s="12">
        <f t="shared" si="74"/>
        <v>12.413404280526308</v>
      </c>
      <c r="N128" s="12">
        <f t="shared" si="74"/>
        <v>12.390961089081809</v>
      </c>
      <c r="O128" s="12">
        <f t="shared" si="74"/>
        <v>11.430408329861612</v>
      </c>
      <c r="P128" s="12">
        <f t="shared" si="74"/>
        <v>12.324713723072808</v>
      </c>
      <c r="Q128" s="12">
        <f t="shared" si="74"/>
        <v>13.467661618160975</v>
      </c>
      <c r="R128" s="12">
        <f t="shared" si="74"/>
        <v>14.698607258845676</v>
      </c>
      <c r="S128" s="12">
        <f t="shared" si="74"/>
        <v>14.841192532311133</v>
      </c>
      <c r="T128" s="12">
        <f t="shared" si="74"/>
        <v>16.336707327795015</v>
      </c>
      <c r="U128" s="12">
        <f t="shared" si="74"/>
        <v>15.570668376717645</v>
      </c>
      <c r="V128" s="12">
        <f t="shared" si="74"/>
        <v>14.948822047899785</v>
      </c>
      <c r="W128" s="12">
        <f t="shared" si="74"/>
        <v>16.958470484542779</v>
      </c>
      <c r="X128" s="12">
        <f t="shared" si="74"/>
        <v>15.037075162872954</v>
      </c>
      <c r="Y128" s="12">
        <f t="shared" si="74"/>
        <v>14.60855303986428</v>
      </c>
      <c r="Z128" s="12">
        <f t="shared" si="74"/>
        <v>14.525755975099495</v>
      </c>
      <c r="AA128" s="12">
        <f t="shared" si="74"/>
        <v>12.986101424104287</v>
      </c>
      <c r="AB128" s="12">
        <f t="shared" si="74"/>
        <v>12.90789131317381</v>
      </c>
      <c r="AC128" s="12">
        <f t="shared" si="74"/>
        <v>12.952155524532021</v>
      </c>
      <c r="AD128" s="12">
        <v>12.835419552875278</v>
      </c>
      <c r="AE128" s="12">
        <f>AE5*100/AE35</f>
        <v>12.042049090790798</v>
      </c>
      <c r="AF128" s="12">
        <f>AF5*100/AF35</f>
        <v>12.65614170274066</v>
      </c>
      <c r="AG128" s="12">
        <v>11.958650928159969</v>
      </c>
      <c r="AH128" s="12">
        <f t="shared" ref="AH128:AQ128" si="75">AH5*100/AH35</f>
        <v>11.610460437141729</v>
      </c>
      <c r="AI128" s="12">
        <f t="shared" si="75"/>
        <v>11.87220814375287</v>
      </c>
      <c r="AJ128" s="12">
        <f t="shared" si="75"/>
        <v>12.591410587758196</v>
      </c>
      <c r="AK128" s="12">
        <f t="shared" si="75"/>
        <v>11.904693245161992</v>
      </c>
      <c r="AL128" s="12">
        <f t="shared" si="75"/>
        <v>12.4032879378074</v>
      </c>
      <c r="AM128" s="12">
        <f t="shared" si="75"/>
        <v>11.637361160523723</v>
      </c>
      <c r="AN128" s="12">
        <f t="shared" si="75"/>
        <v>13.333938899055941</v>
      </c>
      <c r="AO128" s="12">
        <f t="shared" si="75"/>
        <v>13.781254754578381</v>
      </c>
      <c r="AP128" s="12">
        <f t="shared" si="75"/>
        <v>11.935445922919286</v>
      </c>
      <c r="AQ128" s="12">
        <f t="shared" si="75"/>
        <v>12.757411949144213</v>
      </c>
      <c r="AR128" s="12">
        <f t="shared" ref="AR128:BJ128" si="76">AR5*100/AR35</f>
        <v>12.933752427007779</v>
      </c>
      <c r="AS128" s="42">
        <f t="shared" si="76"/>
        <v>12.325255996434525</v>
      </c>
      <c r="AT128" s="42">
        <f t="shared" si="76"/>
        <v>14.025712903295807</v>
      </c>
      <c r="AU128" s="42">
        <f t="shared" si="76"/>
        <v>12.490609208474822</v>
      </c>
      <c r="AV128" s="42">
        <f t="shared" si="76"/>
        <v>14.665520297102098</v>
      </c>
      <c r="AW128" s="42">
        <f t="shared" si="76"/>
        <v>12.815924452710744</v>
      </c>
      <c r="AX128" s="42">
        <f t="shared" si="76"/>
        <v>11.551977696660627</v>
      </c>
      <c r="AY128" s="42">
        <f t="shared" si="76"/>
        <v>12.8983506859899</v>
      </c>
      <c r="AZ128" s="42">
        <f t="shared" si="76"/>
        <v>11.638598503262447</v>
      </c>
      <c r="BA128" s="116">
        <f t="shared" si="76"/>
        <v>9.0155113913922307</v>
      </c>
      <c r="BB128" s="116">
        <f t="shared" si="76"/>
        <v>11.173876492229555</v>
      </c>
      <c r="BC128" s="116">
        <f t="shared" si="76"/>
        <v>8.9653506619796079</v>
      </c>
      <c r="BD128" s="116">
        <f t="shared" si="76"/>
        <v>10.388556550370144</v>
      </c>
      <c r="BE128" s="42">
        <f t="shared" si="76"/>
        <v>12.54662736106795</v>
      </c>
      <c r="BF128" s="42">
        <f t="shared" si="76"/>
        <v>10.417065171714702</v>
      </c>
      <c r="BG128" s="42">
        <f t="shared" si="76"/>
        <v>12.63244296518929</v>
      </c>
      <c r="BH128" s="42">
        <f t="shared" si="76"/>
        <v>13.274642583805354</v>
      </c>
      <c r="BI128" s="42">
        <f t="shared" si="76"/>
        <v>11.211401911263509</v>
      </c>
      <c r="BJ128" s="42">
        <f t="shared" si="76"/>
        <v>11.008267306434373</v>
      </c>
      <c r="BK128" s="42">
        <f>BK5*100/BK35</f>
        <v>12.599227370722938</v>
      </c>
      <c r="BL128" s="42">
        <f t="shared" ref="BL128:BO128" si="77">BL5*100/BL35</f>
        <v>11.597729702362695</v>
      </c>
      <c r="BM128" s="42">
        <f t="shared" si="77"/>
        <v>12.228810933760951</v>
      </c>
      <c r="BN128" s="42">
        <f t="shared" si="77"/>
        <v>10.864033773830066</v>
      </c>
      <c r="BO128" s="42">
        <f t="shared" si="77"/>
        <v>10.476667496527979</v>
      </c>
    </row>
    <row r="129" spans="1:67" ht="20.25" x14ac:dyDescent="0.3">
      <c r="A129" s="76" t="s">
        <v>45</v>
      </c>
      <c r="B129" s="12" t="s">
        <v>116</v>
      </c>
      <c r="C129" s="13"/>
      <c r="D129" s="12">
        <f t="shared" ref="D129:AC129" si="78">D6*100/D35</f>
        <v>16.963893368402648</v>
      </c>
      <c r="E129" s="12">
        <f t="shared" si="78"/>
        <v>16.859448149011328</v>
      </c>
      <c r="F129" s="12">
        <f t="shared" si="78"/>
        <v>5.4682700108411684</v>
      </c>
      <c r="G129" s="12">
        <f t="shared" si="78"/>
        <v>5.900958754398026</v>
      </c>
      <c r="H129" s="12">
        <f t="shared" si="78"/>
        <v>5.2356914482024726</v>
      </c>
      <c r="I129" s="12">
        <f t="shared" si="78"/>
        <v>5.3677942924654038</v>
      </c>
      <c r="J129" s="12">
        <f t="shared" si="78"/>
        <v>6.2019116204914022</v>
      </c>
      <c r="K129" s="12">
        <f t="shared" si="78"/>
        <v>6.7953865990174389</v>
      </c>
      <c r="L129" s="12">
        <f t="shared" si="78"/>
        <v>6.9752644882273733</v>
      </c>
      <c r="M129" s="12">
        <f t="shared" si="78"/>
        <v>8.3317283817377419</v>
      </c>
      <c r="N129" s="12">
        <f t="shared" si="78"/>
        <v>7.7435169951149101</v>
      </c>
      <c r="O129" s="12">
        <f t="shared" si="78"/>
        <v>7.1424652371140214</v>
      </c>
      <c r="P129" s="12">
        <f t="shared" si="78"/>
        <v>7.7390486196947981</v>
      </c>
      <c r="Q129" s="12">
        <f t="shared" si="78"/>
        <v>7.5754292540916897</v>
      </c>
      <c r="R129" s="12">
        <f t="shared" si="78"/>
        <v>8.1877409914277326</v>
      </c>
      <c r="S129" s="12">
        <f t="shared" si="78"/>
        <v>8.2671669715745555</v>
      </c>
      <c r="T129" s="12">
        <f t="shared" si="78"/>
        <v>7.2642691097441192</v>
      </c>
      <c r="U129" s="12">
        <f t="shared" si="78"/>
        <v>8.2282042234245747</v>
      </c>
      <c r="V129" s="12">
        <f t="shared" si="78"/>
        <v>7.8995941428996428</v>
      </c>
      <c r="W129" s="12">
        <f t="shared" si="78"/>
        <v>8.3410570048638011</v>
      </c>
      <c r="X129" s="12">
        <f t="shared" si="78"/>
        <v>7.6382195500210006</v>
      </c>
      <c r="Y129" s="12">
        <f t="shared" si="78"/>
        <v>7.4205100645128264</v>
      </c>
      <c r="Z129" s="12">
        <f t="shared" si="78"/>
        <v>7.8589040183133569</v>
      </c>
      <c r="AA129" s="12">
        <f t="shared" si="78"/>
        <v>7.7745645615628627</v>
      </c>
      <c r="AB129" s="12">
        <f t="shared" si="78"/>
        <v>7.7277414591599074</v>
      </c>
      <c r="AC129" s="12">
        <f t="shared" si="78"/>
        <v>8.0171784220450952</v>
      </c>
      <c r="AD129" s="12">
        <v>7.6843399496449365</v>
      </c>
      <c r="AE129" s="12">
        <f>AE6*100/AE35</f>
        <v>7.9293189194044142</v>
      </c>
      <c r="AF129" s="12">
        <f>AF6*100/AF35</f>
        <v>7.8339483402728032</v>
      </c>
      <c r="AG129" s="12">
        <v>8.5188576766416801</v>
      </c>
      <c r="AH129" s="12">
        <f t="shared" ref="AH129:AQ129" si="79">AH6*100/AH35</f>
        <v>8.2909857910566753</v>
      </c>
      <c r="AI129" s="12">
        <f t="shared" si="79"/>
        <v>8.4778988362458527</v>
      </c>
      <c r="AJ129" s="12">
        <f t="shared" si="79"/>
        <v>9.2960918587738881</v>
      </c>
      <c r="AK129" s="12">
        <f t="shared" si="79"/>
        <v>8.2533297762043549</v>
      </c>
      <c r="AL129" s="12">
        <f t="shared" si="79"/>
        <v>8.5989875333533075</v>
      </c>
      <c r="AM129" s="12">
        <f t="shared" si="79"/>
        <v>9.01861253422347</v>
      </c>
      <c r="AN129" s="12">
        <f t="shared" si="79"/>
        <v>9.2671296868865571</v>
      </c>
      <c r="AO129" s="12">
        <f t="shared" si="79"/>
        <v>9.5780156205562079</v>
      </c>
      <c r="AP129" s="12">
        <f t="shared" si="79"/>
        <v>10.434680550771642</v>
      </c>
      <c r="AQ129" s="12">
        <f t="shared" si="79"/>
        <v>10.772747557500139</v>
      </c>
      <c r="AR129" s="12">
        <f t="shared" ref="AR129:AT129" si="80">AR6*100/AR35</f>
        <v>10.921632010376605</v>
      </c>
      <c r="AS129" s="42">
        <f t="shared" si="80"/>
        <v>10.67803153297224</v>
      </c>
      <c r="AT129" s="42">
        <f t="shared" si="80"/>
        <v>10.329342778022752</v>
      </c>
      <c r="AU129" s="42">
        <f t="shared" ref="AU129:BO129" si="81">AU6*100/AU35</f>
        <v>10.49449246902803</v>
      </c>
      <c r="AV129" s="42">
        <f t="shared" si="81"/>
        <v>10.800533791848911</v>
      </c>
      <c r="AW129" s="42">
        <f t="shared" si="81"/>
        <v>9.7970358157441755</v>
      </c>
      <c r="AX129" s="42">
        <f t="shared" si="81"/>
        <v>9.051765503246509</v>
      </c>
      <c r="AY129" s="42">
        <f t="shared" si="81"/>
        <v>10.106740928176263</v>
      </c>
      <c r="AZ129" s="42">
        <f t="shared" si="81"/>
        <v>10.821809868136326</v>
      </c>
      <c r="BA129" s="116">
        <f t="shared" si="81"/>
        <v>9.0694270597993718</v>
      </c>
      <c r="BB129" s="116">
        <f t="shared" si="81"/>
        <v>11.452545587574635</v>
      </c>
      <c r="BC129" s="116">
        <f t="shared" si="81"/>
        <v>9.1104837190289771</v>
      </c>
      <c r="BD129" s="116">
        <f t="shared" si="81"/>
        <v>10.397263767574012</v>
      </c>
      <c r="BE129" s="42">
        <f t="shared" si="81"/>
        <v>12.317799598942475</v>
      </c>
      <c r="BF129" s="42">
        <f t="shared" si="81"/>
        <v>10.060689373988525</v>
      </c>
      <c r="BG129" s="42">
        <f t="shared" si="81"/>
        <v>12.548504872053519</v>
      </c>
      <c r="BH129" s="42">
        <f t="shared" si="81"/>
        <v>12.955020846841894</v>
      </c>
      <c r="BI129" s="42">
        <f t="shared" si="81"/>
        <v>10.90717628913338</v>
      </c>
      <c r="BJ129" s="42">
        <f t="shared" si="81"/>
        <v>12.475433049955848</v>
      </c>
      <c r="BK129" s="42">
        <f t="shared" si="81"/>
        <v>14.550461782780381</v>
      </c>
      <c r="BL129" s="42">
        <f t="shared" si="81"/>
        <v>12.779341288947242</v>
      </c>
      <c r="BM129" s="42">
        <f t="shared" si="81"/>
        <v>13.375375159189304</v>
      </c>
      <c r="BN129" s="42">
        <f t="shared" si="81"/>
        <v>13.904639767833299</v>
      </c>
      <c r="BO129" s="42">
        <f t="shared" si="81"/>
        <v>13.978928228447097</v>
      </c>
    </row>
    <row r="130" spans="1:67" ht="20.25" x14ac:dyDescent="0.3">
      <c r="A130" s="76" t="s">
        <v>44</v>
      </c>
      <c r="B130" s="12" t="s">
        <v>117</v>
      </c>
      <c r="C130" s="13"/>
      <c r="D130" s="12">
        <f t="shared" ref="D130:AC130" si="82">D7*100/D35</f>
        <v>0</v>
      </c>
      <c r="E130" s="12">
        <f t="shared" si="82"/>
        <v>0</v>
      </c>
      <c r="F130" s="12">
        <f t="shared" si="82"/>
        <v>0.20140656199775409</v>
      </c>
      <c r="G130" s="12">
        <f t="shared" si="82"/>
        <v>0.23833214125174798</v>
      </c>
      <c r="H130" s="12">
        <f t="shared" si="82"/>
        <v>0.23687269352592766</v>
      </c>
      <c r="I130" s="12">
        <f t="shared" si="82"/>
        <v>0.18539778174555041</v>
      </c>
      <c r="J130" s="12">
        <f t="shared" si="82"/>
        <v>1.2243294111816695E-2</v>
      </c>
      <c r="K130" s="12">
        <f t="shared" si="82"/>
        <v>-3.8668521464550423E-4</v>
      </c>
      <c r="L130" s="12">
        <f t="shared" si="82"/>
        <v>-1.6217880070687747E-3</v>
      </c>
      <c r="M130" s="12">
        <f t="shared" si="82"/>
        <v>-4.5591480429214897E-4</v>
      </c>
      <c r="N130" s="12">
        <f t="shared" si="82"/>
        <v>-1.9640199724464368E-3</v>
      </c>
      <c r="O130" s="12">
        <f t="shared" si="82"/>
        <v>-1.8175664841867489E-3</v>
      </c>
      <c r="P130" s="12">
        <f t="shared" si="82"/>
        <v>-2.7190461716343646E-4</v>
      </c>
      <c r="Q130" s="12">
        <f t="shared" si="82"/>
        <v>-8.7253551963116895E-4</v>
      </c>
      <c r="R130" s="12">
        <f t="shared" si="82"/>
        <v>0</v>
      </c>
      <c r="S130" s="12">
        <f t="shared" si="82"/>
        <v>1.558093644224796E-4</v>
      </c>
      <c r="T130" s="12">
        <f t="shared" si="82"/>
        <v>0</v>
      </c>
      <c r="U130" s="12">
        <f t="shared" si="82"/>
        <v>0</v>
      </c>
      <c r="V130" s="12">
        <f t="shared" si="82"/>
        <v>5.5334494909497182E-5</v>
      </c>
      <c r="W130" s="12">
        <f t="shared" si="82"/>
        <v>2.7179039615969735E-7</v>
      </c>
      <c r="X130" s="12">
        <f t="shared" si="82"/>
        <v>2.5507665938730601E-7</v>
      </c>
      <c r="Y130" s="12">
        <f t="shared" si="82"/>
        <v>1.5140964873424891E-4</v>
      </c>
      <c r="Z130" s="12">
        <f t="shared" si="82"/>
        <v>2.2452151159799208E-7</v>
      </c>
      <c r="AA130" s="12">
        <f t="shared" si="82"/>
        <v>0</v>
      </c>
      <c r="AB130" s="12">
        <f t="shared" si="82"/>
        <v>3.9835993198987458E-4</v>
      </c>
      <c r="AC130" s="12">
        <f t="shared" si="82"/>
        <v>0</v>
      </c>
      <c r="AD130" s="12">
        <v>1.8654072446757739E-7</v>
      </c>
      <c r="AE130" s="12">
        <f>AE7*100/AE35</f>
        <v>1.3250046849749587E-4</v>
      </c>
      <c r="AF130" s="12">
        <f>AF7*100/AF35</f>
        <v>1.5615304335543496E-7</v>
      </c>
      <c r="AG130" s="12">
        <v>1.5770259590032453E-7</v>
      </c>
      <c r="AH130" s="12">
        <f t="shared" ref="AH130:AQ130" si="83">AH7*100/AH35</f>
        <v>2.8521570947994941E-4</v>
      </c>
      <c r="AI130" s="12">
        <f t="shared" si="83"/>
        <v>9.3532475181336999E-4</v>
      </c>
      <c r="AJ130" s="12">
        <f t="shared" si="83"/>
        <v>1.3154282328598946E-6</v>
      </c>
      <c r="AK130" s="12">
        <f t="shared" si="83"/>
        <v>2.7179106468501772E-4</v>
      </c>
      <c r="AL130" s="12">
        <f t="shared" si="83"/>
        <v>1.4158697400178991E-7</v>
      </c>
      <c r="AM130" s="12">
        <f t="shared" si="83"/>
        <v>0</v>
      </c>
      <c r="AN130" s="12">
        <f t="shared" si="83"/>
        <v>1.2415918314779462E-6</v>
      </c>
      <c r="AO130" s="12">
        <f t="shared" si="83"/>
        <v>1.1331042031523868E-4</v>
      </c>
      <c r="AP130" s="12">
        <f t="shared" si="83"/>
        <v>1.0893504047759213E-6</v>
      </c>
      <c r="AQ130" s="12">
        <f t="shared" si="83"/>
        <v>6.7533539105550752E-7</v>
      </c>
      <c r="AR130" s="12">
        <f t="shared" ref="AR130:AT130" si="84">AR7*100/AR35</f>
        <v>1.7116756885973155E-6</v>
      </c>
      <c r="AS130" s="42">
        <f t="shared" si="84"/>
        <v>7.4737720479448211E-2</v>
      </c>
      <c r="AT130" s="42">
        <f t="shared" si="84"/>
        <v>7.3045843486136214E-2</v>
      </c>
      <c r="AU130" s="42">
        <f t="shared" ref="AU130:BO130" si="85">AU7*100/AU35</f>
        <v>3.3241188343729653E-7</v>
      </c>
      <c r="AV130" s="42">
        <f t="shared" si="85"/>
        <v>7.637977114960344E-2</v>
      </c>
      <c r="AW130" s="42">
        <f t="shared" si="85"/>
        <v>3.3839680276271209E-7</v>
      </c>
      <c r="AX130" s="42">
        <f t="shared" si="85"/>
        <v>2.8195337940345037E-6</v>
      </c>
      <c r="AY130" s="42">
        <f t="shared" si="85"/>
        <v>2.4135801442619306E-6</v>
      </c>
      <c r="AZ130" s="42">
        <f t="shared" si="85"/>
        <v>2.4209991852611442E-6</v>
      </c>
      <c r="BA130" s="116">
        <f t="shared" si="85"/>
        <v>1.3550156138773446E-3</v>
      </c>
      <c r="BB130" s="116">
        <f t="shared" si="85"/>
        <v>8.9714903603777142E-6</v>
      </c>
      <c r="BC130" s="116">
        <f t="shared" si="85"/>
        <v>7.6830628400936573E-6</v>
      </c>
      <c r="BD130" s="116">
        <f t="shared" si="85"/>
        <v>9.0912438852274046E-5</v>
      </c>
      <c r="BE130" s="42">
        <f t="shared" si="85"/>
        <v>8.983981981396791E-5</v>
      </c>
      <c r="BF130" s="42">
        <f t="shared" si="85"/>
        <v>6.7794585524411962E-6</v>
      </c>
      <c r="BG130" s="42">
        <f t="shared" si="85"/>
        <v>5.3344831989684811E-5</v>
      </c>
      <c r="BH130" s="42">
        <f t="shared" si="85"/>
        <v>0</v>
      </c>
      <c r="BI130" s="42">
        <f t="shared" si="85"/>
        <v>0</v>
      </c>
      <c r="BJ130" s="42">
        <f t="shared" si="85"/>
        <v>2.5965637064619276E-4</v>
      </c>
      <c r="BK130" s="42">
        <f t="shared" si="85"/>
        <v>2.3496885530684682E-5</v>
      </c>
      <c r="BL130" s="42">
        <f t="shared" si="85"/>
        <v>0</v>
      </c>
      <c r="BM130" s="42">
        <f t="shared" si="85"/>
        <v>5.8504642116646464E-6</v>
      </c>
      <c r="BN130" s="42">
        <f t="shared" si="85"/>
        <v>1.0099684593919911E-5</v>
      </c>
      <c r="BO130" s="42">
        <f t="shared" si="85"/>
        <v>1.094284128974411E-5</v>
      </c>
    </row>
    <row r="131" spans="1:67" ht="20.25" x14ac:dyDescent="0.3">
      <c r="A131" s="76" t="s">
        <v>43</v>
      </c>
      <c r="B131" s="12" t="s">
        <v>118</v>
      </c>
      <c r="C131" s="13"/>
      <c r="D131" s="12">
        <f t="shared" ref="D131:AC131" si="86">D8*100/D35</f>
        <v>0</v>
      </c>
      <c r="E131" s="12">
        <f t="shared" si="86"/>
        <v>5.5049054304038746E-6</v>
      </c>
      <c r="F131" s="12">
        <f t="shared" si="86"/>
        <v>2.7775807934958395E-2</v>
      </c>
      <c r="G131" s="12">
        <f t="shared" si="86"/>
        <v>1.2626372894460253E-2</v>
      </c>
      <c r="H131" s="12">
        <f t="shared" si="86"/>
        <v>1.159241207933632E-2</v>
      </c>
      <c r="I131" s="12">
        <f t="shared" si="86"/>
        <v>7.9274335271332722E-3</v>
      </c>
      <c r="J131" s="12">
        <f t="shared" si="86"/>
        <v>2.1147079209443247E-2</v>
      </c>
      <c r="K131" s="12">
        <f t="shared" si="86"/>
        <v>1.897194920236886E-2</v>
      </c>
      <c r="L131" s="12">
        <f t="shared" si="86"/>
        <v>1.4481222218203896E-2</v>
      </c>
      <c r="M131" s="12">
        <f t="shared" si="86"/>
        <v>1.3760004153686591E-2</v>
      </c>
      <c r="N131" s="12">
        <f t="shared" si="86"/>
        <v>1.6694169765794711E-2</v>
      </c>
      <c r="O131" s="12">
        <f t="shared" si="86"/>
        <v>1.5426108612369295E-2</v>
      </c>
      <c r="P131" s="12">
        <f t="shared" si="86"/>
        <v>1.1485986132096008E-2</v>
      </c>
      <c r="Q131" s="12">
        <f t="shared" si="86"/>
        <v>1.3543268717753361E-2</v>
      </c>
      <c r="R131" s="12">
        <f t="shared" si="86"/>
        <v>3.3254331149985883E-2</v>
      </c>
      <c r="S131" s="12">
        <f t="shared" si="86"/>
        <v>3.3576918033044349E-2</v>
      </c>
      <c r="T131" s="12">
        <f t="shared" si="86"/>
        <v>3.5685654851192183E-2</v>
      </c>
      <c r="U131" s="12">
        <f t="shared" si="86"/>
        <v>3.1916886098357321E-2</v>
      </c>
      <c r="V131" s="12">
        <f t="shared" si="86"/>
        <v>3.0642220299345217E-2</v>
      </c>
      <c r="W131" s="12">
        <f t="shared" si="86"/>
        <v>3.1935371548764441E-2</v>
      </c>
      <c r="X131" s="12">
        <f t="shared" si="86"/>
        <v>5.8080955342489575E-2</v>
      </c>
      <c r="Y131" s="12">
        <f t="shared" si="86"/>
        <v>5.6400713669255406E-2</v>
      </c>
      <c r="Z131" s="12">
        <f t="shared" si="86"/>
        <v>5.1999182086094969E-2</v>
      </c>
      <c r="AA131" s="12">
        <f t="shared" si="86"/>
        <v>2.1919950218841848E-2</v>
      </c>
      <c r="AB131" s="12">
        <f t="shared" si="86"/>
        <v>2.1010544936174821E-7</v>
      </c>
      <c r="AC131" s="12">
        <f t="shared" si="86"/>
        <v>3.2381353635998547E-2</v>
      </c>
      <c r="AD131" s="12">
        <v>2.1657378110685733E-2</v>
      </c>
      <c r="AE131" s="12">
        <f>AE8*100/AE35</f>
        <v>3.3058004007190001E-2</v>
      </c>
      <c r="AF131" s="12">
        <f>AF8*100/AF35</f>
        <v>1.5615304335543496E-6</v>
      </c>
      <c r="AG131" s="12">
        <v>2.7739886618867084E-2</v>
      </c>
      <c r="AH131" s="12">
        <f t="shared" ref="AH131:AQ131" si="87">AH8*100/AH35</f>
        <v>3.135695064811915E-2</v>
      </c>
      <c r="AI131" s="12">
        <f t="shared" si="87"/>
        <v>3.2063865758238969E-2</v>
      </c>
      <c r="AJ131" s="12">
        <f t="shared" si="87"/>
        <v>-3.683199052007705E-4</v>
      </c>
      <c r="AK131" s="12">
        <f t="shared" si="87"/>
        <v>3.0984181374092016E-3</v>
      </c>
      <c r="AL131" s="12">
        <f t="shared" si="87"/>
        <v>3.2140243098406308E-3</v>
      </c>
      <c r="AM131" s="12">
        <f t="shared" si="87"/>
        <v>-3.5386582161778452E-4</v>
      </c>
      <c r="AN131" s="12">
        <f t="shared" si="87"/>
        <v>3.0530743136042697E-2</v>
      </c>
      <c r="AO131" s="12">
        <f t="shared" si="87"/>
        <v>3.1554963030030796E-2</v>
      </c>
      <c r="AP131" s="12">
        <f t="shared" si="87"/>
        <v>-3.7037913762381322E-4</v>
      </c>
      <c r="AQ131" s="12">
        <f t="shared" si="87"/>
        <v>-4.0520123463330448E-4</v>
      </c>
      <c r="AR131" s="12">
        <f t="shared" ref="AR131:AT131" si="88">AR8*100/AR35</f>
        <v>-3.8797982274872488E-4</v>
      </c>
      <c r="AS131" s="42">
        <f t="shared" si="88"/>
        <v>3.8260992189039153E-3</v>
      </c>
      <c r="AT131" s="42">
        <f t="shared" si="88"/>
        <v>5.1368859440270795E-3</v>
      </c>
      <c r="AU131" s="42">
        <f t="shared" ref="AU131:BO131" si="89">AU8*100/AU35</f>
        <v>-3.3241188343729653E-4</v>
      </c>
      <c r="AV131" s="42">
        <f t="shared" si="89"/>
        <v>5.3712139693323632E-3</v>
      </c>
      <c r="AW131" s="42">
        <f t="shared" si="89"/>
        <v>-3.3839680276271208E-4</v>
      </c>
      <c r="AX131" s="42">
        <f t="shared" si="89"/>
        <v>5.1691452890632579E-4</v>
      </c>
      <c r="AY131" s="42">
        <f t="shared" si="89"/>
        <v>5.7716046928002701E-4</v>
      </c>
      <c r="AZ131" s="42">
        <f t="shared" si="89"/>
        <v>-3.7928987235757929E-4</v>
      </c>
      <c r="BA131" s="116">
        <f t="shared" si="89"/>
        <v>0</v>
      </c>
      <c r="BB131" s="116">
        <f t="shared" si="89"/>
        <v>0</v>
      </c>
      <c r="BC131" s="116">
        <f t="shared" si="89"/>
        <v>-3.9183620484477651E-4</v>
      </c>
      <c r="BD131" s="116">
        <f t="shared" si="89"/>
        <v>6.8184329139205535E-4</v>
      </c>
      <c r="BE131" s="42">
        <f t="shared" si="89"/>
        <v>2.6145094367277361E-3</v>
      </c>
      <c r="BF131" s="42">
        <f t="shared" si="89"/>
        <v>-3.7287022038426588E-4</v>
      </c>
      <c r="BG131" s="42">
        <f t="shared" si="89"/>
        <v>-1.2669397597550141E-4</v>
      </c>
      <c r="BH131" s="42">
        <f t="shared" si="89"/>
        <v>0</v>
      </c>
      <c r="BI131" s="42">
        <f t="shared" si="89"/>
        <v>-2.9023189226578503E-4</v>
      </c>
      <c r="BJ131" s="42">
        <f t="shared" si="89"/>
        <v>9.5395492693927317E-3</v>
      </c>
      <c r="BK131" s="42">
        <f t="shared" si="89"/>
        <v>0</v>
      </c>
      <c r="BL131" s="42">
        <f t="shared" si="89"/>
        <v>-3.7180665127631648E-4</v>
      </c>
      <c r="BM131" s="42">
        <f t="shared" si="89"/>
        <v>-3.6077862638598656E-4</v>
      </c>
      <c r="BN131" s="42">
        <f t="shared" si="89"/>
        <v>5.2619356734322732E-3</v>
      </c>
      <c r="BO131" s="42">
        <f t="shared" si="89"/>
        <v>0</v>
      </c>
    </row>
    <row r="132" spans="1:67" s="6" customFormat="1" ht="20.25" x14ac:dyDescent="0.3">
      <c r="A132" s="89" t="s">
        <v>33</v>
      </c>
      <c r="B132" s="52" t="s">
        <v>119</v>
      </c>
      <c r="C132" s="53"/>
      <c r="D132" s="52">
        <f t="shared" ref="D132:AC132" si="90">D9*100/D35</f>
        <v>16.963893368402648</v>
      </c>
      <c r="E132" s="52">
        <f t="shared" si="90"/>
        <v>16.859453653916763</v>
      </c>
      <c r="F132" s="52">
        <f t="shared" si="90"/>
        <v>12.772794997208285</v>
      </c>
      <c r="G132" s="52">
        <f t="shared" si="90"/>
        <v>13.352807876770997</v>
      </c>
      <c r="H132" s="52">
        <f t="shared" si="90"/>
        <v>12.697427633025878</v>
      </c>
      <c r="I132" s="52">
        <f t="shared" si="90"/>
        <v>14.569541557809634</v>
      </c>
      <c r="J132" s="52">
        <f t="shared" si="90"/>
        <v>15.869093699390476</v>
      </c>
      <c r="K132" s="52">
        <f t="shared" si="90"/>
        <v>16.453830052164363</v>
      </c>
      <c r="L132" s="52">
        <f t="shared" si="90"/>
        <v>18.474781819835925</v>
      </c>
      <c r="M132" s="52">
        <f t="shared" si="90"/>
        <v>20.758436751613445</v>
      </c>
      <c r="N132" s="52">
        <f t="shared" si="90"/>
        <v>20.14920823399007</v>
      </c>
      <c r="O132" s="52">
        <f t="shared" si="90"/>
        <v>18.586482109103816</v>
      </c>
      <c r="P132" s="52">
        <f t="shared" si="90"/>
        <v>20.074976424282543</v>
      </c>
      <c r="Q132" s="52">
        <f t="shared" si="90"/>
        <v>21.05576160545079</v>
      </c>
      <c r="R132" s="52">
        <f t="shared" si="90"/>
        <v>22.919602581423394</v>
      </c>
      <c r="S132" s="52">
        <f t="shared" si="90"/>
        <v>23.142092231283154</v>
      </c>
      <c r="T132" s="52">
        <f t="shared" si="90"/>
        <v>23.636662092390324</v>
      </c>
      <c r="U132" s="52">
        <f t="shared" si="90"/>
        <v>23.830789486240576</v>
      </c>
      <c r="V132" s="52">
        <f t="shared" si="90"/>
        <v>22.879113745593685</v>
      </c>
      <c r="W132" s="52">
        <f t="shared" si="90"/>
        <v>25.331463132745739</v>
      </c>
      <c r="X132" s="52">
        <f t="shared" si="90"/>
        <v>22.733375923313105</v>
      </c>
      <c r="Y132" s="52">
        <f t="shared" si="90"/>
        <v>22.085615227695094</v>
      </c>
      <c r="Z132" s="52">
        <f t="shared" si="90"/>
        <v>22.436659400020453</v>
      </c>
      <c r="AA132" s="52">
        <f t="shared" si="90"/>
        <v>20.78258593588599</v>
      </c>
      <c r="AB132" s="52">
        <f t="shared" si="90"/>
        <v>20.636031342371151</v>
      </c>
      <c r="AC132" s="52">
        <f t="shared" si="90"/>
        <v>21.001715300213114</v>
      </c>
      <c r="AD132" s="52">
        <v>20.541417067171629</v>
      </c>
      <c r="AE132" s="52">
        <f>SUM(AE128:AE131)</f>
        <v>20.004558514670901</v>
      </c>
      <c r="AF132" s="52">
        <f>AF9*100/AF35</f>
        <v>20.490091760696938</v>
      </c>
      <c r="AG132" s="52">
        <v>20.505248649123107</v>
      </c>
      <c r="AH132" s="52">
        <f t="shared" ref="AH132:AO132" si="91">SUM(AH128:AH131)</f>
        <v>19.933088394556002</v>
      </c>
      <c r="AI132" s="52">
        <f t="shared" si="91"/>
        <v>20.383106170508775</v>
      </c>
      <c r="AJ132" s="52">
        <f t="shared" si="91"/>
        <v>21.887135442055115</v>
      </c>
      <c r="AK132" s="52">
        <f t="shared" si="91"/>
        <v>20.161393230568439</v>
      </c>
      <c r="AL132" s="52">
        <f t="shared" si="91"/>
        <v>21.005489637057522</v>
      </c>
      <c r="AM132" s="52">
        <f t="shared" si="91"/>
        <v>20.655619828925573</v>
      </c>
      <c r="AN132" s="52">
        <f t="shared" si="91"/>
        <v>22.631600570670376</v>
      </c>
      <c r="AO132" s="52">
        <f t="shared" si="91"/>
        <v>23.390938648584935</v>
      </c>
      <c r="AP132" s="52">
        <f>SUM(AP128:AP131)</f>
        <v>22.369757183903708</v>
      </c>
      <c r="AQ132" s="52">
        <f t="shared" ref="AQ132:AT132" si="92">SUM(AQ128:AQ131)</f>
        <v>23.529754980745107</v>
      </c>
      <c r="AR132" s="52">
        <f t="shared" si="92"/>
        <v>23.854998169237327</v>
      </c>
      <c r="AS132" s="68">
        <f t="shared" si="92"/>
        <v>23.081851349105115</v>
      </c>
      <c r="AT132" s="68">
        <f t="shared" si="92"/>
        <v>24.433238410748721</v>
      </c>
      <c r="AU132" s="68">
        <f t="shared" ref="AU132:BG132" si="93">SUM(AU128:AU131)</f>
        <v>22.984769598031299</v>
      </c>
      <c r="AV132" s="68">
        <f t="shared" si="93"/>
        <v>25.547805074069949</v>
      </c>
      <c r="AW132" s="68">
        <f t="shared" si="93"/>
        <v>22.612622210048958</v>
      </c>
      <c r="AX132" s="68">
        <f t="shared" si="93"/>
        <v>20.604262933969835</v>
      </c>
      <c r="AY132" s="68">
        <f t="shared" si="93"/>
        <v>23.005671188215587</v>
      </c>
      <c r="AZ132" s="68">
        <f t="shared" si="93"/>
        <v>22.460031502525599</v>
      </c>
      <c r="BA132" s="117">
        <f t="shared" si="93"/>
        <v>18.086293466805483</v>
      </c>
      <c r="BB132" s="117">
        <f t="shared" si="93"/>
        <v>22.626431051294549</v>
      </c>
      <c r="BC132" s="117">
        <f t="shared" si="93"/>
        <v>18.075450227866579</v>
      </c>
      <c r="BD132" s="117">
        <f t="shared" si="93"/>
        <v>20.786593073674403</v>
      </c>
      <c r="BE132" s="68">
        <f t="shared" si="93"/>
        <v>24.86713130926697</v>
      </c>
      <c r="BF132" s="68">
        <f t="shared" si="93"/>
        <v>20.477388454941394</v>
      </c>
      <c r="BG132" s="68">
        <f t="shared" si="93"/>
        <v>25.180874488098823</v>
      </c>
      <c r="BH132" s="68">
        <f>SUM(BH128:BH131)</f>
        <v>26.22966343064725</v>
      </c>
      <c r="BI132" s="68">
        <f t="shared" ref="BI132:BO132" si="94">SUM(BI128:BI131)</f>
        <v>22.118287968504625</v>
      </c>
      <c r="BJ132" s="68">
        <f t="shared" si="94"/>
        <v>23.493499562030259</v>
      </c>
      <c r="BK132" s="68">
        <f t="shared" si="94"/>
        <v>27.14971265038885</v>
      </c>
      <c r="BL132" s="68">
        <f t="shared" si="94"/>
        <v>24.376699184658658</v>
      </c>
      <c r="BM132" s="68">
        <f t="shared" si="94"/>
        <v>25.60383116478808</v>
      </c>
      <c r="BN132" s="68">
        <f t="shared" si="94"/>
        <v>24.77394557702139</v>
      </c>
      <c r="BO132" s="68">
        <f t="shared" si="94"/>
        <v>24.455606667816365</v>
      </c>
    </row>
    <row r="133" spans="1:67" ht="20.25" x14ac:dyDescent="0.3">
      <c r="A133" s="88" t="s">
        <v>32</v>
      </c>
      <c r="B133" s="12" t="s">
        <v>120</v>
      </c>
      <c r="C133" s="14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C133" s="12"/>
      <c r="AD133" s="12"/>
      <c r="AE133" s="12"/>
      <c r="AG133" s="12"/>
      <c r="AH133" s="12"/>
      <c r="AI133" s="12"/>
      <c r="AJ133" s="12"/>
      <c r="AK133" s="15"/>
      <c r="AL133" s="15"/>
      <c r="AM133" s="15"/>
      <c r="AN133" s="12"/>
      <c r="AO133" s="12"/>
      <c r="AP133" s="12"/>
      <c r="AQ133" s="15"/>
      <c r="AR133" s="15"/>
      <c r="AS133" s="67"/>
      <c r="AT133" s="67"/>
      <c r="AU133" s="67"/>
      <c r="AV133" s="67"/>
      <c r="AW133" s="67"/>
      <c r="BA133" s="38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</row>
    <row r="134" spans="1:67" s="62" customFormat="1" ht="20.25" x14ac:dyDescent="0.3">
      <c r="A134" s="78" t="s">
        <v>155</v>
      </c>
      <c r="B134" s="59"/>
      <c r="C134" s="60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61"/>
      <c r="AC134" s="59"/>
      <c r="AD134" s="59"/>
      <c r="AE134" s="59"/>
      <c r="AF134" s="61"/>
      <c r="AG134" s="59"/>
      <c r="AH134" s="59"/>
      <c r="AI134" s="59"/>
      <c r="AJ134" s="59"/>
      <c r="AK134" s="61"/>
      <c r="AL134" s="61"/>
      <c r="AM134" s="61"/>
      <c r="AN134" s="59"/>
      <c r="AO134" s="59"/>
      <c r="AP134" s="59"/>
      <c r="AQ134" s="58">
        <f>AQ11/AQ35*100</f>
        <v>5.7512574905373599</v>
      </c>
      <c r="AR134" s="58">
        <f t="shared" ref="AR134:BO134" si="95">AR11/AR35*100</f>
        <v>0.59342655006543199</v>
      </c>
      <c r="AS134" s="58">
        <f t="shared" si="95"/>
        <v>13.743792142923613</v>
      </c>
      <c r="AT134" s="58">
        <f t="shared" si="95"/>
        <v>10.748861555241431</v>
      </c>
      <c r="AU134" s="58">
        <f t="shared" si="95"/>
        <v>11.672884285516162</v>
      </c>
      <c r="AV134" s="58">
        <f t="shared" si="95"/>
        <v>10.408515790683809</v>
      </c>
      <c r="AW134" s="58">
        <f t="shared" si="95"/>
        <v>10.242983582344948</v>
      </c>
      <c r="AX134" s="58">
        <f t="shared" si="95"/>
        <v>10.143620566540394</v>
      </c>
      <c r="AY134" s="58">
        <f t="shared" si="95"/>
        <v>10.734670531099507</v>
      </c>
      <c r="AZ134" s="58">
        <f t="shared" si="95"/>
        <v>11.452302615956601</v>
      </c>
      <c r="BA134" s="118">
        <f t="shared" si="95"/>
        <v>11.392399403969996</v>
      </c>
      <c r="BB134" s="118">
        <f t="shared" si="95"/>
        <v>11.060616642412555</v>
      </c>
      <c r="BC134" s="118">
        <f t="shared" si="95"/>
        <v>9.9563121070948881</v>
      </c>
      <c r="BD134" s="118">
        <f t="shared" si="95"/>
        <v>11.386869176318649</v>
      </c>
      <c r="BE134" s="58">
        <f t="shared" si="95"/>
        <v>11.84002709258638</v>
      </c>
      <c r="BF134" s="58">
        <f t="shared" si="95"/>
        <v>10.954655896547633</v>
      </c>
      <c r="BG134" s="58">
        <f t="shared" si="95"/>
        <v>10.837702769624334</v>
      </c>
      <c r="BH134" s="58">
        <f t="shared" si="95"/>
        <v>11.184236190085766</v>
      </c>
      <c r="BI134" s="58">
        <f t="shared" si="95"/>
        <v>11.326538610171772</v>
      </c>
      <c r="BJ134" s="58">
        <f t="shared" si="95"/>
        <v>11.48017018126899</v>
      </c>
      <c r="BK134" s="58">
        <f t="shared" si="95"/>
        <v>12.73911092914997</v>
      </c>
      <c r="BL134" s="58">
        <f t="shared" si="95"/>
        <v>11.291004288302352</v>
      </c>
      <c r="BM134" s="58">
        <f t="shared" si="95"/>
        <v>11.702527550213816</v>
      </c>
      <c r="BN134" s="58">
        <f t="shared" si="95"/>
        <v>11.302753972905354</v>
      </c>
      <c r="BO134" s="58">
        <f t="shared" si="95"/>
        <v>10.922824644456909</v>
      </c>
    </row>
    <row r="135" spans="1:67" s="62" customFormat="1" ht="20.25" x14ac:dyDescent="0.3">
      <c r="A135" s="78" t="s">
        <v>156</v>
      </c>
      <c r="B135" s="59"/>
      <c r="C135" s="60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61"/>
      <c r="AC135" s="59"/>
      <c r="AD135" s="59"/>
      <c r="AE135" s="59"/>
      <c r="AF135" s="61"/>
      <c r="AG135" s="59"/>
      <c r="AH135" s="59"/>
      <c r="AI135" s="59"/>
      <c r="AJ135" s="59"/>
      <c r="AK135" s="61"/>
      <c r="AL135" s="61"/>
      <c r="AM135" s="61"/>
      <c r="AN135" s="59"/>
      <c r="AO135" s="59"/>
      <c r="AP135" s="59"/>
      <c r="AQ135" s="58">
        <f>AQ12/AQ35*100</f>
        <v>4.2056401173201188</v>
      </c>
      <c r="AR135" s="58">
        <f t="shared" ref="AR135:BO135" si="96">AR12/AR35*100</f>
        <v>4.2637613179533984</v>
      </c>
      <c r="AS135" s="58">
        <f t="shared" si="96"/>
        <v>1.1379195770293857</v>
      </c>
      <c r="AT135" s="58">
        <f t="shared" si="96"/>
        <v>0</v>
      </c>
      <c r="AU135" s="58">
        <f t="shared" si="96"/>
        <v>0</v>
      </c>
      <c r="AV135" s="58">
        <f t="shared" si="96"/>
        <v>0.83067386021025635</v>
      </c>
      <c r="AW135" s="58">
        <f t="shared" si="96"/>
        <v>0</v>
      </c>
      <c r="AX135" s="58">
        <f t="shared" si="96"/>
        <v>0</v>
      </c>
      <c r="AY135" s="58">
        <f t="shared" si="96"/>
        <v>0</v>
      </c>
      <c r="AZ135" s="58">
        <f t="shared" si="96"/>
        <v>0</v>
      </c>
      <c r="BA135" s="118">
        <f t="shared" si="96"/>
        <v>0</v>
      </c>
      <c r="BB135" s="118">
        <f t="shared" si="96"/>
        <v>0</v>
      </c>
      <c r="BC135" s="118">
        <f t="shared" si="96"/>
        <v>0</v>
      </c>
      <c r="BD135" s="118">
        <f t="shared" si="96"/>
        <v>0</v>
      </c>
      <c r="BE135" s="58">
        <f t="shared" si="96"/>
        <v>0</v>
      </c>
      <c r="BF135" s="58">
        <f t="shared" si="96"/>
        <v>0</v>
      </c>
      <c r="BG135" s="58">
        <f t="shared" si="96"/>
        <v>0</v>
      </c>
      <c r="BH135" s="58">
        <f t="shared" si="96"/>
        <v>0</v>
      </c>
      <c r="BI135" s="58">
        <f t="shared" si="96"/>
        <v>0</v>
      </c>
      <c r="BJ135" s="58">
        <f t="shared" si="96"/>
        <v>0</v>
      </c>
      <c r="BK135" s="58">
        <f t="shared" si="96"/>
        <v>0</v>
      </c>
      <c r="BL135" s="58">
        <f t="shared" si="96"/>
        <v>0</v>
      </c>
      <c r="BM135" s="58">
        <f t="shared" si="96"/>
        <v>0</v>
      </c>
      <c r="BN135" s="58">
        <f t="shared" si="96"/>
        <v>0</v>
      </c>
      <c r="BO135" s="58">
        <f t="shared" si="96"/>
        <v>0</v>
      </c>
    </row>
    <row r="136" spans="1:67" ht="20.25" x14ac:dyDescent="0.3">
      <c r="A136" s="76" t="s">
        <v>42</v>
      </c>
      <c r="B136" s="12" t="s">
        <v>121</v>
      </c>
      <c r="C136" s="13"/>
      <c r="D136" s="12">
        <f t="shared" ref="D136:AF136" si="97">D13*100/D35</f>
        <v>0</v>
      </c>
      <c r="E136" s="12">
        <f t="shared" si="97"/>
        <v>0</v>
      </c>
      <c r="F136" s="12">
        <f t="shared" si="97"/>
        <v>8.9993617709265212</v>
      </c>
      <c r="G136" s="12">
        <f t="shared" si="97"/>
        <v>7.6944882597120516</v>
      </c>
      <c r="H136" s="12">
        <f t="shared" si="97"/>
        <v>7.610096518637647</v>
      </c>
      <c r="I136" s="12">
        <f t="shared" si="97"/>
        <v>7.0848220085612947</v>
      </c>
      <c r="J136" s="12">
        <f t="shared" si="97"/>
        <v>6.7979605222237396</v>
      </c>
      <c r="K136" s="12">
        <f t="shared" si="97"/>
        <v>6.8066479001151645</v>
      </c>
      <c r="L136" s="12">
        <f t="shared" si="97"/>
        <v>7.1783309654266656</v>
      </c>
      <c r="M136" s="12">
        <f t="shared" si="97"/>
        <v>7.3931126317342679</v>
      </c>
      <c r="N136" s="12">
        <f t="shared" si="97"/>
        <v>8.0727358429962432</v>
      </c>
      <c r="O136" s="12">
        <f t="shared" si="97"/>
        <v>7.4469254424945586</v>
      </c>
      <c r="P136" s="12">
        <f t="shared" si="97"/>
        <v>7.1847975797932921</v>
      </c>
      <c r="Q136" s="12">
        <f t="shared" si="97"/>
        <v>6.6405643492973034</v>
      </c>
      <c r="R136" s="12">
        <f t="shared" si="97"/>
        <v>4.9986814966323916</v>
      </c>
      <c r="S136" s="12">
        <f t="shared" si="97"/>
        <v>5.0471716940784876</v>
      </c>
      <c r="T136" s="12">
        <f t="shared" si="97"/>
        <v>6.3308142384036143</v>
      </c>
      <c r="U136" s="12">
        <f t="shared" si="97"/>
        <v>6.9658758846005133</v>
      </c>
      <c r="V136" s="12">
        <f t="shared" si="97"/>
        <v>6.6876794551963163</v>
      </c>
      <c r="W136" s="12">
        <f t="shared" si="97"/>
        <v>7.1064491303083743</v>
      </c>
      <c r="X136" s="12">
        <f t="shared" si="97"/>
        <v>6.6238051833036238</v>
      </c>
      <c r="Y136" s="12">
        <f t="shared" si="97"/>
        <v>6.4349844130953011</v>
      </c>
      <c r="Z136" s="12">
        <f t="shared" si="97"/>
        <v>7.2285823266531546</v>
      </c>
      <c r="AA136" s="12">
        <f t="shared" si="97"/>
        <v>6.0075882851466167</v>
      </c>
      <c r="AB136" s="12">
        <f>AB13*100/AB35</f>
        <v>5.9714166411609169</v>
      </c>
      <c r="AC136" s="12">
        <f t="shared" si="97"/>
        <v>6.046602141496165</v>
      </c>
      <c r="AD136" s="12">
        <v>5.9378897249621359</v>
      </c>
      <c r="AE136" s="12">
        <f>AE13*100/AE35</f>
        <v>5.8421585005119487</v>
      </c>
      <c r="AF136" s="12">
        <f t="shared" si="97"/>
        <v>5.9084095473525986</v>
      </c>
      <c r="AG136" s="12">
        <v>5.532238604702564</v>
      </c>
      <c r="AH136" s="12">
        <f t="shared" ref="AH136:BO136" si="98">AH13*100/AH35</f>
        <v>5.3771885482201611</v>
      </c>
      <c r="AI136" s="12">
        <f t="shared" si="98"/>
        <v>5.1553000471280503</v>
      </c>
      <c r="AJ136" s="12">
        <f t="shared" si="98"/>
        <v>5.844421330031853</v>
      </c>
      <c r="AK136" s="12">
        <f t="shared" si="98"/>
        <v>6.0659416980660987</v>
      </c>
      <c r="AL136" s="12">
        <f t="shared" si="98"/>
        <v>6.3199894411230959</v>
      </c>
      <c r="AM136" s="12">
        <f t="shared" si="98"/>
        <v>5.798539717248115</v>
      </c>
      <c r="AN136" s="12">
        <f t="shared" si="98"/>
        <v>5.7357445361237236</v>
      </c>
      <c r="AO136" s="12">
        <f t="shared" si="98"/>
        <v>5.9281625075617059</v>
      </c>
      <c r="AP136" s="12">
        <f t="shared" si="98"/>
        <v>5.6967252612635368</v>
      </c>
      <c r="AQ136" s="12">
        <f t="shared" si="98"/>
        <v>3.0703223107150572</v>
      </c>
      <c r="AR136" s="12">
        <f t="shared" si="98"/>
        <v>4.2624147997450352</v>
      </c>
      <c r="AS136" s="42">
        <f t="shared" si="98"/>
        <v>2.4254116280494054</v>
      </c>
      <c r="AT136" s="42">
        <f t="shared" si="98"/>
        <v>2.8588553250179825</v>
      </c>
      <c r="AU136" s="42">
        <f t="shared" si="98"/>
        <v>2.4235070082792118</v>
      </c>
      <c r="AV136" s="42">
        <f t="shared" si="98"/>
        <v>2.9892670044370862</v>
      </c>
      <c r="AW136" s="42">
        <f t="shared" si="98"/>
        <v>2.7076058780252192</v>
      </c>
      <c r="AX136" s="42">
        <f t="shared" si="98"/>
        <v>2.1475825002402011</v>
      </c>
      <c r="AY136" s="42">
        <f t="shared" si="98"/>
        <v>2.3978813794975142</v>
      </c>
      <c r="AZ136" s="42">
        <f t="shared" si="98"/>
        <v>2.3616201452439727</v>
      </c>
      <c r="BA136" s="116">
        <f t="shared" si="98"/>
        <v>1.6932290832729806</v>
      </c>
      <c r="BB136" s="116">
        <f t="shared" si="98"/>
        <v>1.992912263902556</v>
      </c>
      <c r="BC136" s="116">
        <f t="shared" si="98"/>
        <v>1.861921131731137</v>
      </c>
      <c r="BD136" s="116">
        <f t="shared" si="98"/>
        <v>2.2874901952698088</v>
      </c>
      <c r="BE136" s="42">
        <f t="shared" si="98"/>
        <v>2.9973915427259179</v>
      </c>
      <c r="BF136" s="42">
        <f t="shared" si="98"/>
        <v>1.4464856151245111</v>
      </c>
      <c r="BG136" s="42">
        <f t="shared" si="98"/>
        <v>1.5331504756955376</v>
      </c>
      <c r="BH136" s="42">
        <f t="shared" si="98"/>
        <v>1.5558959286890246</v>
      </c>
      <c r="BI136" s="42">
        <f t="shared" si="98"/>
        <v>1.1111670265931004</v>
      </c>
      <c r="BJ136" s="42">
        <f t="shared" si="98"/>
        <v>1.9840343281075588</v>
      </c>
      <c r="BK136" s="42">
        <f t="shared" si="98"/>
        <v>1.4709852073210969</v>
      </c>
      <c r="BL136" s="42">
        <f t="shared" si="98"/>
        <v>0.75360686240923558</v>
      </c>
      <c r="BM136" s="42">
        <f t="shared" si="98"/>
        <v>0.87751600249442341</v>
      </c>
      <c r="BN136" s="42">
        <f t="shared" si="98"/>
        <v>2.7327019596306918</v>
      </c>
      <c r="BO136" s="42">
        <f t="shared" si="98"/>
        <v>1.726933555299677</v>
      </c>
    </row>
    <row r="137" spans="1:67" ht="20.25" x14ac:dyDescent="0.3">
      <c r="A137" s="76" t="s">
        <v>41</v>
      </c>
      <c r="B137" s="12" t="s">
        <v>122</v>
      </c>
      <c r="C137" s="13"/>
      <c r="D137" s="12">
        <f t="shared" ref="D137:AF137" si="99">D14*100/D35</f>
        <v>0</v>
      </c>
      <c r="E137" s="12">
        <f t="shared" si="99"/>
        <v>0</v>
      </c>
      <c r="F137" s="12">
        <f t="shared" si="99"/>
        <v>12.624473411853657</v>
      </c>
      <c r="G137" s="12">
        <f t="shared" si="99"/>
        <v>11.969216949647651</v>
      </c>
      <c r="H137" s="12">
        <f t="shared" si="99"/>
        <v>11.703184016983313</v>
      </c>
      <c r="I137" s="12">
        <f t="shared" si="99"/>
        <v>10.357099723740001</v>
      </c>
      <c r="J137" s="12">
        <f t="shared" si="99"/>
        <v>9.4156387509079078</v>
      </c>
      <c r="K137" s="12">
        <f t="shared" si="99"/>
        <v>9.0834794288702856</v>
      </c>
      <c r="L137" s="12">
        <f t="shared" si="99"/>
        <v>7.6224580739082723</v>
      </c>
      <c r="M137" s="12">
        <f t="shared" si="99"/>
        <v>7.0576895971479008</v>
      </c>
      <c r="N137" s="12">
        <f t="shared" si="99"/>
        <v>7.9313264049801004</v>
      </c>
      <c r="O137" s="12">
        <f t="shared" si="99"/>
        <v>7.3177978281597227</v>
      </c>
      <c r="P137" s="12">
        <f t="shared" si="99"/>
        <v>6.2658351547810147</v>
      </c>
      <c r="Q137" s="12">
        <f t="shared" si="99"/>
        <v>4.3460614869559118</v>
      </c>
      <c r="R137" s="12">
        <f t="shared" si="99"/>
        <v>4.0265131149854723</v>
      </c>
      <c r="S137" s="12">
        <f t="shared" si="99"/>
        <v>4.0655726982168661</v>
      </c>
      <c r="T137" s="12">
        <f t="shared" si="99"/>
        <v>5.1562573620649124</v>
      </c>
      <c r="U137" s="12">
        <f t="shared" si="99"/>
        <v>5.0674409071093862</v>
      </c>
      <c r="V137" s="12">
        <f t="shared" si="99"/>
        <v>4.8650623419541956</v>
      </c>
      <c r="W137" s="12">
        <f t="shared" si="99"/>
        <v>5.4200169011770685</v>
      </c>
      <c r="X137" s="12">
        <f t="shared" si="99"/>
        <v>4.2862061536805349</v>
      </c>
      <c r="Y137" s="12">
        <f t="shared" si="99"/>
        <v>4.1640379271208268</v>
      </c>
      <c r="Z137" s="12">
        <f t="shared" si="99"/>
        <v>4.9499584097474525</v>
      </c>
      <c r="AA137" s="12">
        <f t="shared" si="99"/>
        <v>4.0827756844448437</v>
      </c>
      <c r="AB137" s="12">
        <f>AB14*100/AB35</f>
        <v>4.0581867544221666</v>
      </c>
      <c r="AC137" s="12">
        <f t="shared" si="99"/>
        <v>4.257284255335346</v>
      </c>
      <c r="AD137" s="12">
        <v>4.0353981842622089</v>
      </c>
      <c r="AE137" s="12">
        <f>AE14*100/AE35</f>
        <v>4.1261719699995165</v>
      </c>
      <c r="AF137" s="12">
        <f t="shared" si="99"/>
        <v>4.159995151510465</v>
      </c>
      <c r="AG137" s="12">
        <v>3.572263432074561</v>
      </c>
      <c r="AH137" s="12">
        <f t="shared" ref="AH137:BO137" si="100">AH14*100/AH35</f>
        <v>3.0363057787554895</v>
      </c>
      <c r="AI137" s="12">
        <f t="shared" si="100"/>
        <v>3.1047566449775577</v>
      </c>
      <c r="AJ137" s="12">
        <f t="shared" si="100"/>
        <v>3.8009956502603082</v>
      </c>
      <c r="AK137" s="12">
        <f t="shared" si="100"/>
        <v>5.0692974534193738</v>
      </c>
      <c r="AL137" s="12">
        <f t="shared" si="100"/>
        <v>5.2816047324913686</v>
      </c>
      <c r="AM137" s="12">
        <f t="shared" si="100"/>
        <v>4.6328821097843589</v>
      </c>
      <c r="AN137" s="12">
        <f t="shared" si="100"/>
        <v>6.5497197249223502</v>
      </c>
      <c r="AO137" s="12">
        <f t="shared" si="100"/>
        <v>6.7694442567629212</v>
      </c>
      <c r="AP137" s="12">
        <f t="shared" si="100"/>
        <v>5.9546943306185227</v>
      </c>
      <c r="AQ137" s="12">
        <f t="shared" si="100"/>
        <v>3.1803344459179996</v>
      </c>
      <c r="AR137" s="12">
        <f t="shared" si="100"/>
        <v>4.4554918174188121</v>
      </c>
      <c r="AS137" s="42">
        <f t="shared" si="100"/>
        <v>2.1654045195317777</v>
      </c>
      <c r="AT137" s="42">
        <f t="shared" si="100"/>
        <v>1.8998767845141804</v>
      </c>
      <c r="AU137" s="42">
        <f t="shared" si="100"/>
        <v>1.4878257284828236</v>
      </c>
      <c r="AV137" s="42">
        <f t="shared" si="100"/>
        <v>1.9865429826913485</v>
      </c>
      <c r="AW137" s="42">
        <f t="shared" si="100"/>
        <v>2.0511668401859726</v>
      </c>
      <c r="AX137" s="42">
        <f t="shared" si="100"/>
        <v>0.98584999108416438</v>
      </c>
      <c r="AY137" s="42">
        <f t="shared" si="100"/>
        <v>1.6671647439088575</v>
      </c>
      <c r="AZ137" s="42">
        <f t="shared" si="100"/>
        <v>1.5429996207343377</v>
      </c>
      <c r="BA137" s="116">
        <f t="shared" si="100"/>
        <v>0.970334640217561</v>
      </c>
      <c r="BB137" s="116">
        <f t="shared" si="100"/>
        <v>1.2505423005123708</v>
      </c>
      <c r="BC137" s="116">
        <f t="shared" si="100"/>
        <v>0.90165352266203125</v>
      </c>
      <c r="BD137" s="116">
        <f t="shared" si="100"/>
        <v>0.69026836654431345</v>
      </c>
      <c r="BE137" s="42">
        <f t="shared" si="100"/>
        <v>1.6273808396923446</v>
      </c>
      <c r="BF137" s="42">
        <f t="shared" si="100"/>
        <v>0.45056959485379439</v>
      </c>
      <c r="BG137" s="42">
        <f t="shared" si="100"/>
        <v>0.58184541871948969</v>
      </c>
      <c r="BH137" s="42">
        <f t="shared" si="100"/>
        <v>0.4881407588067378</v>
      </c>
      <c r="BI137" s="42">
        <f t="shared" si="100"/>
        <v>0.46538968465889474</v>
      </c>
      <c r="BJ137" s="42">
        <f t="shared" si="100"/>
        <v>0.54278341931731744</v>
      </c>
      <c r="BK137" s="42">
        <f t="shared" si="100"/>
        <v>0.55664800209963239</v>
      </c>
      <c r="BL137" s="42">
        <f t="shared" si="100"/>
        <v>0.45061458810427624</v>
      </c>
      <c r="BM137" s="42">
        <f t="shared" si="100"/>
        <v>0.56010881746424401</v>
      </c>
      <c r="BN137" s="42">
        <f t="shared" si="100"/>
        <v>0.28169030300902026</v>
      </c>
      <c r="BO137" s="42">
        <f t="shared" si="100"/>
        <v>0.35876761738903445</v>
      </c>
    </row>
    <row r="138" spans="1:67" ht="20.25" x14ac:dyDescent="0.3">
      <c r="A138" s="76" t="s">
        <v>40</v>
      </c>
      <c r="B138" s="12" t="s">
        <v>123</v>
      </c>
      <c r="C138" s="13"/>
      <c r="D138" s="12">
        <f t="shared" ref="D138:AF138" si="101">D15*100/D35</f>
        <v>4.2157374109912921E-6</v>
      </c>
      <c r="E138" s="12">
        <f t="shared" si="101"/>
        <v>3.6699369536025834E-6</v>
      </c>
      <c r="F138" s="12">
        <f t="shared" si="101"/>
        <v>0.44221421366749181</v>
      </c>
      <c r="G138" s="12">
        <f t="shared" si="101"/>
        <v>0.68841440148660116</v>
      </c>
      <c r="H138" s="12">
        <f t="shared" si="101"/>
        <v>0.87797816311575694</v>
      </c>
      <c r="I138" s="12">
        <f t="shared" si="101"/>
        <v>1.2544094274956836</v>
      </c>
      <c r="J138" s="12">
        <f t="shared" si="101"/>
        <v>1.7979592644049025</v>
      </c>
      <c r="K138" s="12">
        <f t="shared" si="101"/>
        <v>2.5747602997971129</v>
      </c>
      <c r="L138" s="12">
        <f t="shared" si="101"/>
        <v>3.5309683904153628</v>
      </c>
      <c r="M138" s="12">
        <f t="shared" si="101"/>
        <v>3.9057313123434261</v>
      </c>
      <c r="N138" s="12">
        <f t="shared" si="101"/>
        <v>4.2674062292985138</v>
      </c>
      <c r="O138" s="12">
        <f t="shared" si="101"/>
        <v>3.9373288820829004</v>
      </c>
      <c r="P138" s="12">
        <f t="shared" si="101"/>
        <v>4.0606511190854766</v>
      </c>
      <c r="Q138" s="12">
        <f t="shared" si="101"/>
        <v>4.4450753002705792</v>
      </c>
      <c r="R138" s="12">
        <f t="shared" si="101"/>
        <v>3.7713574929135389</v>
      </c>
      <c r="S138" s="12">
        <f t="shared" si="101"/>
        <v>3.8079419141442958</v>
      </c>
      <c r="T138" s="12">
        <f t="shared" si="101"/>
        <v>4.0544467803377353</v>
      </c>
      <c r="U138" s="12">
        <f t="shared" si="101"/>
        <v>3.971979006770427</v>
      </c>
      <c r="V138" s="12">
        <f t="shared" si="101"/>
        <v>3.8133514294188195</v>
      </c>
      <c r="W138" s="12">
        <f t="shared" si="101"/>
        <v>4.1163470869574645</v>
      </c>
      <c r="X138" s="12">
        <f t="shared" si="101"/>
        <v>4.5595463018799727</v>
      </c>
      <c r="Y138" s="12">
        <f t="shared" si="101"/>
        <v>4.4295958304290535</v>
      </c>
      <c r="Z138" s="12">
        <f t="shared" si="101"/>
        <v>5.1405098166406678</v>
      </c>
      <c r="AA138" s="12">
        <f t="shared" si="101"/>
        <v>5.2787975005321242</v>
      </c>
      <c r="AB138" s="12">
        <f>AB15*100/AB35</f>
        <v>5.2470280993893414</v>
      </c>
      <c r="AC138" s="12">
        <f t="shared" si="101"/>
        <v>6.1128901906250226</v>
      </c>
      <c r="AD138" s="12">
        <v>5.2175440633581394</v>
      </c>
      <c r="AE138" s="12">
        <f>AE15*100/AE35</f>
        <v>5.833184517985635</v>
      </c>
      <c r="AF138" s="12">
        <f t="shared" si="101"/>
        <v>5.9731818297364336</v>
      </c>
      <c r="AG138" s="12">
        <v>6.2763425331986555</v>
      </c>
      <c r="AH138" s="12">
        <f t="shared" ref="AH138:BO138" si="102">AH15*100/AH35</f>
        <v>4.9014319674129307</v>
      </c>
      <c r="AI138" s="12">
        <f t="shared" si="102"/>
        <v>5.0120330678747758</v>
      </c>
      <c r="AJ138" s="12">
        <f t="shared" si="102"/>
        <v>6.516000060036145</v>
      </c>
      <c r="AK138" s="12">
        <f t="shared" si="102"/>
        <v>6.6102576633107839</v>
      </c>
      <c r="AL138" s="12">
        <f t="shared" si="102"/>
        <v>6.8871194635746411</v>
      </c>
      <c r="AM138" s="12">
        <f t="shared" si="102"/>
        <v>6.0428014983834846</v>
      </c>
      <c r="AN138" s="12">
        <f t="shared" si="102"/>
        <v>6.7455063408281077</v>
      </c>
      <c r="AO138" s="12">
        <f t="shared" si="102"/>
        <v>6.9717989586826272</v>
      </c>
      <c r="AP138" s="12">
        <f t="shared" si="102"/>
        <v>6.5340653433985967</v>
      </c>
      <c r="AQ138" s="12">
        <f t="shared" si="102"/>
        <v>1.9399346775764981</v>
      </c>
      <c r="AR138" s="12">
        <f t="shared" si="102"/>
        <v>4.8232168111858025</v>
      </c>
      <c r="AS138" s="42">
        <f t="shared" si="102"/>
        <v>0.14593412974370887</v>
      </c>
      <c r="AT138" s="42">
        <f t="shared" si="102"/>
        <v>0.3743180359851177</v>
      </c>
      <c r="AU138" s="42">
        <f t="shared" si="102"/>
        <v>0</v>
      </c>
      <c r="AV138" s="42">
        <f t="shared" si="102"/>
        <v>0.39139320704483987</v>
      </c>
      <c r="AW138" s="42">
        <f t="shared" si="102"/>
        <v>0</v>
      </c>
      <c r="AX138" s="42">
        <f t="shared" si="102"/>
        <v>-2.2180332513071433E-2</v>
      </c>
      <c r="AY138" s="42">
        <f t="shared" si="102"/>
        <v>0</v>
      </c>
      <c r="AZ138" s="42">
        <f t="shared" si="102"/>
        <v>2.0174993210509536E-2</v>
      </c>
      <c r="BA138" s="116">
        <f t="shared" si="102"/>
        <v>0.14466928849250285</v>
      </c>
      <c r="BB138" s="116">
        <f t="shared" si="102"/>
        <v>0.15647948302984385</v>
      </c>
      <c r="BC138" s="116">
        <f t="shared" si="102"/>
        <v>1.8984848277871426E-2</v>
      </c>
      <c r="BD138" s="116">
        <f t="shared" si="102"/>
        <v>-6.7855163412326613E-2</v>
      </c>
      <c r="BE138" s="42">
        <f t="shared" si="102"/>
        <v>0.54413604855719055</v>
      </c>
      <c r="BF138" s="42">
        <f t="shared" si="102"/>
        <v>3.3497304707611954E-2</v>
      </c>
      <c r="BG138" s="42">
        <f t="shared" si="102"/>
        <v>1.6256837548856446E-2</v>
      </c>
      <c r="BH138" s="42">
        <f t="shared" si="102"/>
        <v>6.1870080872931527E-2</v>
      </c>
      <c r="BI138" s="42">
        <f t="shared" si="102"/>
        <v>7.0281644499655778E-3</v>
      </c>
      <c r="BJ138" s="42">
        <f t="shared" si="102"/>
        <v>6.9204067480920064E-3</v>
      </c>
      <c r="BK138" s="42">
        <f t="shared" si="102"/>
        <v>7.8199608537816729E-3</v>
      </c>
      <c r="BL138" s="42">
        <f t="shared" si="102"/>
        <v>1.2410303089898673E-3</v>
      </c>
      <c r="BM138" s="42">
        <f t="shared" si="102"/>
        <v>1.2042205502343067E-3</v>
      </c>
      <c r="BN138" s="42">
        <f t="shared" si="102"/>
        <v>2.5249211484799777E-5</v>
      </c>
      <c r="BO138" s="42">
        <f t="shared" si="102"/>
        <v>1.0811527194267182E-3</v>
      </c>
    </row>
    <row r="139" spans="1:67" ht="20.25" x14ac:dyDescent="0.3">
      <c r="A139" s="76" t="s">
        <v>39</v>
      </c>
      <c r="B139" s="12" t="s">
        <v>124</v>
      </c>
      <c r="C139" s="13"/>
      <c r="D139" s="12">
        <f t="shared" ref="D139:AA139" si="103">D16*100/D35</f>
        <v>0</v>
      </c>
      <c r="E139" s="12">
        <f t="shared" si="103"/>
        <v>0</v>
      </c>
      <c r="F139" s="12">
        <f t="shared" si="103"/>
        <v>0.1586662302833243</v>
      </c>
      <c r="G139" s="12">
        <f t="shared" si="103"/>
        <v>0.17489864676030129</v>
      </c>
      <c r="H139" s="12">
        <f t="shared" si="103"/>
        <v>0.17495955267887225</v>
      </c>
      <c r="I139" s="12">
        <f t="shared" si="103"/>
        <v>0.12776073103031063</v>
      </c>
      <c r="J139" s="12">
        <f t="shared" si="103"/>
        <v>-1.8238373147177817E-2</v>
      </c>
      <c r="K139" s="12">
        <f t="shared" si="103"/>
        <v>-2.8326174156314619E-3</v>
      </c>
      <c r="L139" s="12">
        <f t="shared" si="103"/>
        <v>-2.2865087712953523E-3</v>
      </c>
      <c r="M139" s="12">
        <f t="shared" si="103"/>
        <v>-1.5136004569055248E-3</v>
      </c>
      <c r="N139" s="12">
        <f t="shared" si="103"/>
        <v>-5.1964695104311969E-3</v>
      </c>
      <c r="O139" s="12">
        <f t="shared" si="103"/>
        <v>-5.2629034083838833E-3</v>
      </c>
      <c r="P139" s="12">
        <f t="shared" si="103"/>
        <v>0</v>
      </c>
      <c r="Q139" s="12">
        <f t="shared" si="103"/>
        <v>-1.55538940455991E-3</v>
      </c>
      <c r="R139" s="12">
        <f t="shared" si="103"/>
        <v>0</v>
      </c>
      <c r="S139" s="12">
        <f t="shared" si="103"/>
        <v>0</v>
      </c>
      <c r="T139" s="12">
        <f t="shared" si="103"/>
        <v>0</v>
      </c>
      <c r="U139" s="12">
        <f t="shared" si="103"/>
        <v>0</v>
      </c>
      <c r="V139" s="12">
        <f t="shared" si="103"/>
        <v>0</v>
      </c>
      <c r="W139" s="12">
        <f t="shared" si="103"/>
        <v>0</v>
      </c>
      <c r="X139" s="12">
        <f t="shared" si="103"/>
        <v>0</v>
      </c>
      <c r="Y139" s="12">
        <f t="shared" si="103"/>
        <v>0</v>
      </c>
      <c r="Z139" s="12">
        <f t="shared" si="103"/>
        <v>0</v>
      </c>
      <c r="AA139" s="12">
        <f t="shared" si="103"/>
        <v>0</v>
      </c>
      <c r="AB139" s="12"/>
      <c r="AC139" s="12"/>
      <c r="AD139" s="12"/>
      <c r="AE139" s="12"/>
      <c r="AF139" s="12"/>
      <c r="AG139" s="12"/>
      <c r="AH139" s="15"/>
      <c r="AI139" s="15"/>
      <c r="AJ139" s="15"/>
      <c r="AK139" s="15"/>
      <c r="AL139" s="15"/>
      <c r="AM139" s="15"/>
      <c r="AN139" s="12"/>
      <c r="AO139" s="12"/>
      <c r="AP139" s="12">
        <v>0</v>
      </c>
      <c r="AQ139" s="15">
        <v>0</v>
      </c>
      <c r="AR139" s="15">
        <v>0</v>
      </c>
      <c r="AS139" s="67">
        <v>0</v>
      </c>
      <c r="AT139" s="67">
        <v>0</v>
      </c>
      <c r="AU139" s="67">
        <v>0</v>
      </c>
      <c r="AV139" s="67">
        <v>0</v>
      </c>
      <c r="AW139" s="67">
        <v>0</v>
      </c>
      <c r="AX139" s="67">
        <v>0</v>
      </c>
      <c r="AY139" s="67">
        <v>0</v>
      </c>
      <c r="AZ139" s="67">
        <v>0</v>
      </c>
      <c r="BA139" s="119">
        <v>0</v>
      </c>
      <c r="BB139" s="119">
        <v>0</v>
      </c>
      <c r="BC139" s="119">
        <v>0</v>
      </c>
      <c r="BD139" s="119">
        <v>0</v>
      </c>
      <c r="BE139" s="67">
        <v>0</v>
      </c>
      <c r="BF139" s="67">
        <v>0</v>
      </c>
      <c r="BG139" s="67">
        <v>0</v>
      </c>
      <c r="BH139" s="67"/>
      <c r="BI139" s="67">
        <v>0</v>
      </c>
      <c r="BJ139" s="15">
        <v>0</v>
      </c>
      <c r="BK139" s="15">
        <v>0</v>
      </c>
      <c r="BL139" s="15">
        <v>0</v>
      </c>
      <c r="BM139" s="15">
        <v>0</v>
      </c>
      <c r="BN139" s="15">
        <v>0</v>
      </c>
      <c r="BO139" s="15">
        <v>0</v>
      </c>
    </row>
    <row r="140" spans="1:67" s="6" customFormat="1" ht="20.25" x14ac:dyDescent="0.3">
      <c r="A140" s="90" t="s">
        <v>25</v>
      </c>
      <c r="B140" s="52" t="s">
        <v>125</v>
      </c>
      <c r="C140" s="54"/>
      <c r="D140" s="52">
        <f t="shared" ref="D140:AF140" si="104">D17*100/D35</f>
        <v>4.2157374109912921E-6</v>
      </c>
      <c r="E140" s="52">
        <f t="shared" si="104"/>
        <v>3.6699369536025834E-6</v>
      </c>
      <c r="F140" s="52">
        <f t="shared" si="104"/>
        <v>22.224715626730998</v>
      </c>
      <c r="G140" s="52">
        <f t="shared" si="104"/>
        <v>20.527018257606606</v>
      </c>
      <c r="H140" s="52">
        <f t="shared" si="104"/>
        <v>20.366218251415585</v>
      </c>
      <c r="I140" s="52">
        <f t="shared" si="104"/>
        <v>18.824091890827287</v>
      </c>
      <c r="J140" s="52">
        <f t="shared" si="104"/>
        <v>17.993320164389374</v>
      </c>
      <c r="K140" s="52">
        <f t="shared" si="104"/>
        <v>18.462055011366932</v>
      </c>
      <c r="L140" s="52">
        <f t="shared" si="104"/>
        <v>18.329470920979006</v>
      </c>
      <c r="M140" s="52">
        <f t="shared" si="104"/>
        <v>18.355019940768688</v>
      </c>
      <c r="N140" s="52">
        <f t="shared" si="104"/>
        <v>20.266272007764428</v>
      </c>
      <c r="O140" s="52">
        <f t="shared" si="104"/>
        <v>18.696789249328798</v>
      </c>
      <c r="P140" s="52">
        <f t="shared" si="104"/>
        <v>17.511283853659783</v>
      </c>
      <c r="Q140" s="52">
        <f t="shared" si="104"/>
        <v>15.430145747119235</v>
      </c>
      <c r="R140" s="52">
        <f t="shared" si="104"/>
        <v>12.796552104531402</v>
      </c>
      <c r="S140" s="52">
        <f t="shared" si="104"/>
        <v>12.920686306439649</v>
      </c>
      <c r="T140" s="52">
        <f t="shared" si="104"/>
        <v>15.541518380806261</v>
      </c>
      <c r="U140" s="52">
        <f t="shared" si="104"/>
        <v>16.005295798480326</v>
      </c>
      <c r="V140" s="52">
        <f t="shared" si="104"/>
        <v>15.366093226569332</v>
      </c>
      <c r="W140" s="52">
        <f t="shared" si="104"/>
        <v>16.642813118442909</v>
      </c>
      <c r="X140" s="52">
        <f t="shared" si="104"/>
        <v>15.469557638864131</v>
      </c>
      <c r="Y140" s="52">
        <f t="shared" si="104"/>
        <v>15.028618170645183</v>
      </c>
      <c r="Z140" s="52">
        <f t="shared" si="104"/>
        <v>17.319050553041276</v>
      </c>
      <c r="AA140" s="52">
        <f t="shared" si="104"/>
        <v>15.369161470123585</v>
      </c>
      <c r="AB140" s="52">
        <f>AB17*100/AB35</f>
        <v>15.276631494972424</v>
      </c>
      <c r="AC140" s="52">
        <f t="shared" si="104"/>
        <v>16.416776587456535</v>
      </c>
      <c r="AD140" s="52">
        <v>15.190831972582483</v>
      </c>
      <c r="AE140" s="52">
        <f>SUM(AE136:AE139)</f>
        <v>15.8015149884971</v>
      </c>
      <c r="AF140" s="52">
        <f t="shared" si="104"/>
        <v>16.041586528599499</v>
      </c>
      <c r="AG140" s="52">
        <v>15.38084456997578</v>
      </c>
      <c r="AH140" s="52">
        <f t="shared" ref="AH140:AP140" si="105">SUM(AH136:AH139)</f>
        <v>13.314926294388581</v>
      </c>
      <c r="AI140" s="52">
        <f t="shared" si="105"/>
        <v>13.272089759980382</v>
      </c>
      <c r="AJ140" s="52">
        <f t="shared" si="105"/>
        <v>16.161417040328306</v>
      </c>
      <c r="AK140" s="52">
        <f t="shared" si="105"/>
        <v>17.745496814796255</v>
      </c>
      <c r="AL140" s="52">
        <f t="shared" si="105"/>
        <v>18.488713637189107</v>
      </c>
      <c r="AM140" s="52">
        <f t="shared" si="105"/>
        <v>16.474223325415956</v>
      </c>
      <c r="AN140" s="52">
        <f t="shared" si="105"/>
        <v>19.030970601874181</v>
      </c>
      <c r="AO140" s="52">
        <f t="shared" si="105"/>
        <v>19.669405723007255</v>
      </c>
      <c r="AP140" s="52">
        <f t="shared" si="105"/>
        <v>18.185484935280655</v>
      </c>
      <c r="AQ140" s="52">
        <f>SUM(AQ134:AQ139)</f>
        <v>18.147489042067033</v>
      </c>
      <c r="AR140" s="52">
        <f t="shared" ref="AR140:BO140" si="106">SUM(AR134:AR139)</f>
        <v>18.39831129636848</v>
      </c>
      <c r="AS140" s="68">
        <f t="shared" si="106"/>
        <v>19.61846199727789</v>
      </c>
      <c r="AT140" s="68">
        <f t="shared" si="106"/>
        <v>15.881911700758712</v>
      </c>
      <c r="AU140" s="68">
        <f t="shared" si="106"/>
        <v>15.584217022278198</v>
      </c>
      <c r="AV140" s="68">
        <f t="shared" si="106"/>
        <v>16.606392845067337</v>
      </c>
      <c r="AW140" s="68">
        <f t="shared" si="106"/>
        <v>15.00175630055614</v>
      </c>
      <c r="AX140" s="68">
        <f t="shared" si="106"/>
        <v>13.254872725351687</v>
      </c>
      <c r="AY140" s="68">
        <f t="shared" si="106"/>
        <v>14.799716654505879</v>
      </c>
      <c r="AZ140" s="68">
        <f t="shared" si="106"/>
        <v>15.377097375145421</v>
      </c>
      <c r="BA140" s="117">
        <f t="shared" si="106"/>
        <v>14.20063241595304</v>
      </c>
      <c r="BB140" s="117">
        <f t="shared" si="106"/>
        <v>14.460550689857325</v>
      </c>
      <c r="BC140" s="117">
        <f t="shared" si="106"/>
        <v>12.738871609765926</v>
      </c>
      <c r="BD140" s="117">
        <f t="shared" si="106"/>
        <v>14.296772574720444</v>
      </c>
      <c r="BE140" s="68">
        <f t="shared" si="106"/>
        <v>17.008935523561835</v>
      </c>
      <c r="BF140" s="68">
        <f t="shared" si="106"/>
        <v>12.885208411233551</v>
      </c>
      <c r="BG140" s="68">
        <f t="shared" si="106"/>
        <v>12.968955501588217</v>
      </c>
      <c r="BH140" s="68">
        <f t="shared" si="106"/>
        <v>13.29014295845446</v>
      </c>
      <c r="BI140" s="68">
        <f t="shared" si="106"/>
        <v>12.910123485873733</v>
      </c>
      <c r="BJ140" s="68">
        <f t="shared" si="106"/>
        <v>14.013908335441958</v>
      </c>
      <c r="BK140" s="68">
        <f t="shared" si="106"/>
        <v>14.774564099424479</v>
      </c>
      <c r="BL140" s="68">
        <f t="shared" si="106"/>
        <v>12.496466769124853</v>
      </c>
      <c r="BM140" s="68">
        <f t="shared" si="106"/>
        <v>13.141356590722717</v>
      </c>
      <c r="BN140" s="68">
        <f t="shared" si="106"/>
        <v>14.31717148475655</v>
      </c>
      <c r="BO140" s="68">
        <f t="shared" si="106"/>
        <v>13.009606969865048</v>
      </c>
    </row>
    <row r="141" spans="1:67" s="57" customFormat="1" ht="20.25" x14ac:dyDescent="0.3">
      <c r="A141" s="91" t="s">
        <v>24</v>
      </c>
      <c r="B141" s="55" t="s">
        <v>126</v>
      </c>
      <c r="C141" s="56"/>
      <c r="D141" s="55">
        <f t="shared" ref="D141:AF141" si="107">D18*100/D35</f>
        <v>16.96389758414006</v>
      </c>
      <c r="E141" s="55">
        <f t="shared" si="107"/>
        <v>16.859457323853714</v>
      </c>
      <c r="F141" s="55">
        <f t="shared" si="107"/>
        <v>34.997510623939277</v>
      </c>
      <c r="G141" s="55">
        <f t="shared" si="107"/>
        <v>33.879826134377602</v>
      </c>
      <c r="H141" s="55">
        <f t="shared" si="107"/>
        <v>33.063645884441463</v>
      </c>
      <c r="I141" s="55">
        <f t="shared" si="107"/>
        <v>33.393633448636926</v>
      </c>
      <c r="J141" s="55">
        <f t="shared" si="107"/>
        <v>33.86241386377985</v>
      </c>
      <c r="K141" s="55">
        <f t="shared" si="107"/>
        <v>34.915885063531299</v>
      </c>
      <c r="L141" s="55">
        <f t="shared" si="107"/>
        <v>36.804252740814931</v>
      </c>
      <c r="M141" s="55">
        <f t="shared" si="107"/>
        <v>39.11345669238213</v>
      </c>
      <c r="N141" s="55">
        <f t="shared" si="107"/>
        <v>40.415480241754494</v>
      </c>
      <c r="O141" s="55">
        <f t="shared" si="107"/>
        <v>37.283271358432614</v>
      </c>
      <c r="P141" s="55">
        <f t="shared" si="107"/>
        <v>37.586260277942323</v>
      </c>
      <c r="Q141" s="55">
        <f t="shared" si="107"/>
        <v>36.485907352570031</v>
      </c>
      <c r="R141" s="55">
        <f t="shared" si="107"/>
        <v>35.716154685954798</v>
      </c>
      <c r="S141" s="55">
        <f t="shared" si="107"/>
        <v>36.062778537722807</v>
      </c>
      <c r="T141" s="55">
        <f t="shared" si="107"/>
        <v>39.178180473196583</v>
      </c>
      <c r="U141" s="55">
        <f t="shared" si="107"/>
        <v>39.836085284720909</v>
      </c>
      <c r="V141" s="55">
        <f t="shared" si="107"/>
        <v>38.245206972163011</v>
      </c>
      <c r="W141" s="55">
        <f t="shared" si="107"/>
        <v>41.974276251188641</v>
      </c>
      <c r="X141" s="55">
        <f t="shared" si="107"/>
        <v>38.202933562177236</v>
      </c>
      <c r="Y141" s="55">
        <f t="shared" si="107"/>
        <v>37.114233398340275</v>
      </c>
      <c r="Z141" s="55">
        <f t="shared" si="107"/>
        <v>39.755709953061725</v>
      </c>
      <c r="AA141" s="55">
        <f t="shared" si="107"/>
        <v>36.151747406009569</v>
      </c>
      <c r="AB141" s="55">
        <f>AB18*100/AB35</f>
        <v>35.912662837343575</v>
      </c>
      <c r="AC141" s="55">
        <f t="shared" si="107"/>
        <v>37.41849188766966</v>
      </c>
      <c r="AD141" s="55">
        <v>35.732249039754109</v>
      </c>
      <c r="AE141" s="55">
        <f>AE132+AE140</f>
        <v>35.806073503168001</v>
      </c>
      <c r="AF141" s="55">
        <f t="shared" si="107"/>
        <v>36.531678289296444</v>
      </c>
      <c r="AG141" s="55">
        <v>35.886093219098896</v>
      </c>
      <c r="AH141" s="55">
        <f t="shared" ref="AH141:BO141" si="108">AH132+AH140</f>
        <v>33.248014688944579</v>
      </c>
      <c r="AI141" s="55">
        <f t="shared" si="108"/>
        <v>33.655195930489157</v>
      </c>
      <c r="AJ141" s="55">
        <f t="shared" si="108"/>
        <v>38.048552482383421</v>
      </c>
      <c r="AK141" s="55">
        <f t="shared" si="108"/>
        <v>37.90689004536469</v>
      </c>
      <c r="AL141" s="55">
        <f t="shared" si="108"/>
        <v>39.49420327424663</v>
      </c>
      <c r="AM141" s="55">
        <f t="shared" si="108"/>
        <v>37.129843154341529</v>
      </c>
      <c r="AN141" s="55">
        <f t="shared" si="108"/>
        <v>41.66257117254456</v>
      </c>
      <c r="AO141" s="55">
        <f t="shared" si="108"/>
        <v>43.060344371592194</v>
      </c>
      <c r="AP141" s="55">
        <f t="shared" si="108"/>
        <v>40.555242119184364</v>
      </c>
      <c r="AQ141" s="55">
        <f t="shared" si="108"/>
        <v>41.67724402281214</v>
      </c>
      <c r="AR141" s="55">
        <f t="shared" si="108"/>
        <v>42.25330946560581</v>
      </c>
      <c r="AS141" s="70">
        <f t="shared" si="108"/>
        <v>42.700313346383005</v>
      </c>
      <c r="AT141" s="70">
        <f t="shared" si="108"/>
        <v>40.315150111507435</v>
      </c>
      <c r="AU141" s="70">
        <f t="shared" si="108"/>
        <v>38.568986620309495</v>
      </c>
      <c r="AV141" s="70">
        <f t="shared" si="108"/>
        <v>42.154197919137289</v>
      </c>
      <c r="AW141" s="70">
        <f t="shared" si="108"/>
        <v>37.6143785106051</v>
      </c>
      <c r="AX141" s="70">
        <f t="shared" si="108"/>
        <v>33.859135659321524</v>
      </c>
      <c r="AY141" s="70">
        <f t="shared" si="108"/>
        <v>37.805387842721466</v>
      </c>
      <c r="AZ141" s="70">
        <f t="shared" si="108"/>
        <v>37.83712887767102</v>
      </c>
      <c r="BA141" s="120">
        <f t="shared" si="108"/>
        <v>32.286925882758524</v>
      </c>
      <c r="BB141" s="120">
        <f t="shared" si="108"/>
        <v>37.086981741151874</v>
      </c>
      <c r="BC141" s="120">
        <f t="shared" si="108"/>
        <v>30.814321837632505</v>
      </c>
      <c r="BD141" s="120">
        <f t="shared" si="108"/>
        <v>35.083365648394846</v>
      </c>
      <c r="BE141" s="70">
        <f t="shared" si="108"/>
        <v>41.876066832828805</v>
      </c>
      <c r="BF141" s="70">
        <f t="shared" si="108"/>
        <v>33.362596866174947</v>
      </c>
      <c r="BG141" s="70">
        <f t="shared" si="108"/>
        <v>38.149829989687042</v>
      </c>
      <c r="BH141" s="70">
        <f t="shared" si="108"/>
        <v>39.51980638910171</v>
      </c>
      <c r="BI141" s="70">
        <f t="shared" si="108"/>
        <v>35.028411454378357</v>
      </c>
      <c r="BJ141" s="70">
        <f t="shared" si="108"/>
        <v>37.50740789747222</v>
      </c>
      <c r="BK141" s="70">
        <f t="shared" si="108"/>
        <v>41.92427674981333</v>
      </c>
      <c r="BL141" s="70">
        <f t="shared" si="108"/>
        <v>36.873165953783513</v>
      </c>
      <c r="BM141" s="70">
        <f t="shared" si="108"/>
        <v>38.745187755510798</v>
      </c>
      <c r="BN141" s="70">
        <f t="shared" si="108"/>
        <v>39.091117061777936</v>
      </c>
      <c r="BO141" s="70">
        <f t="shared" si="108"/>
        <v>37.465213637681416</v>
      </c>
    </row>
    <row r="142" spans="1:67" s="26" customFormat="1" ht="20.25" x14ac:dyDescent="0.3">
      <c r="A142" s="74" t="s">
        <v>38</v>
      </c>
      <c r="B142" s="31" t="s">
        <v>127</v>
      </c>
      <c r="C142" s="24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25"/>
      <c r="AC142" s="31"/>
      <c r="AD142" s="31"/>
      <c r="AE142" s="31"/>
      <c r="AF142" s="25"/>
      <c r="AG142" s="31"/>
      <c r="AH142" s="31"/>
      <c r="AI142" s="31"/>
      <c r="AJ142" s="31"/>
      <c r="AK142" s="25"/>
      <c r="AL142" s="25"/>
      <c r="AM142" s="25"/>
      <c r="AN142" s="31"/>
      <c r="AO142" s="31"/>
      <c r="AP142" s="31"/>
      <c r="AQ142" s="25"/>
      <c r="AR142" s="25"/>
      <c r="AS142" s="71"/>
      <c r="AT142" s="71"/>
      <c r="AU142" s="71"/>
      <c r="AV142" s="71"/>
      <c r="AW142" s="71"/>
      <c r="AX142" s="25"/>
      <c r="AY142" s="25"/>
      <c r="AZ142" s="25"/>
      <c r="BA142" s="107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</row>
    <row r="143" spans="1:67" ht="20.25" x14ac:dyDescent="0.3">
      <c r="A143" s="88" t="s">
        <v>37</v>
      </c>
      <c r="B143" s="12" t="s">
        <v>114</v>
      </c>
      <c r="C143" s="14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C143" s="12"/>
      <c r="AD143" s="12"/>
      <c r="AE143" s="12"/>
      <c r="AG143" s="12"/>
      <c r="AH143" s="12"/>
      <c r="AI143" s="12"/>
      <c r="AJ143" s="12"/>
      <c r="AK143" s="15"/>
      <c r="AL143" s="15"/>
      <c r="AM143" s="15"/>
      <c r="AN143" s="15"/>
      <c r="AO143" s="15"/>
      <c r="AQ143" s="15"/>
      <c r="AR143" s="15"/>
      <c r="AS143" s="67"/>
      <c r="AT143" s="67"/>
      <c r="AU143" s="67"/>
      <c r="AV143" s="67"/>
      <c r="AW143" s="67"/>
      <c r="BA143" s="38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</row>
    <row r="144" spans="1:67" ht="20.25" x14ac:dyDescent="0.3">
      <c r="A144" s="76" t="s">
        <v>36</v>
      </c>
      <c r="B144" s="12" t="s">
        <v>128</v>
      </c>
      <c r="C144" s="13"/>
      <c r="D144" s="12">
        <f t="shared" ref="D144:AF144" si="109">D21*100/D35</f>
        <v>0.70125419241911346</v>
      </c>
      <c r="E144" s="12">
        <f t="shared" si="109"/>
        <v>0.64377116555858116</v>
      </c>
      <c r="F144" s="12">
        <f t="shared" si="109"/>
        <v>0.55064310213004808</v>
      </c>
      <c r="G144" s="12">
        <f t="shared" si="109"/>
        <v>0.92554352998757139</v>
      </c>
      <c r="H144" s="12">
        <f t="shared" si="109"/>
        <v>0.62233112887874864</v>
      </c>
      <c r="I144" s="12">
        <f t="shared" si="109"/>
        <v>0.65849226593132526</v>
      </c>
      <c r="J144" s="12">
        <f t="shared" si="109"/>
        <v>0.54134242979531311</v>
      </c>
      <c r="K144" s="12">
        <f t="shared" si="109"/>
        <v>0.55534913679574438</v>
      </c>
      <c r="L144" s="12">
        <f t="shared" si="109"/>
        <v>0.63537941262235498</v>
      </c>
      <c r="M144" s="12">
        <f t="shared" si="109"/>
        <v>0.71227423101184806</v>
      </c>
      <c r="N144" s="12">
        <f t="shared" si="109"/>
        <v>0.86764673991097263</v>
      </c>
      <c r="O144" s="12">
        <f t="shared" si="109"/>
        <v>0.60111059362450725</v>
      </c>
      <c r="P144" s="12">
        <f t="shared" si="109"/>
        <v>0.67880298515683979</v>
      </c>
      <c r="Q144" s="12">
        <f t="shared" si="109"/>
        <v>0.94861682331031283</v>
      </c>
      <c r="R144" s="12">
        <f t="shared" si="109"/>
        <v>0.61786701589115312</v>
      </c>
      <c r="S144" s="12">
        <f t="shared" si="109"/>
        <v>0.57516832114852823</v>
      </c>
      <c r="T144" s="12">
        <f t="shared" si="109"/>
        <v>0.59173914502574998</v>
      </c>
      <c r="U144" s="12">
        <f t="shared" si="109"/>
        <v>0.57343488902247708</v>
      </c>
      <c r="V144" s="12">
        <f t="shared" si="109"/>
        <v>0.66093751949536883</v>
      </c>
      <c r="W144" s="12">
        <f t="shared" si="109"/>
        <v>0.53285866119089464</v>
      </c>
      <c r="X144" s="12">
        <f t="shared" si="109"/>
        <v>0.50009079963844227</v>
      </c>
      <c r="Y144" s="12">
        <f t="shared" si="109"/>
        <v>0.51793845885689238</v>
      </c>
      <c r="Z144" s="12">
        <f t="shared" si="109"/>
        <v>0.44018632312797817</v>
      </c>
      <c r="AA144" s="12">
        <f t="shared" si="109"/>
        <v>0.49442572072500379</v>
      </c>
      <c r="AB144" s="12">
        <f>AB21*100/AB35</f>
        <v>0.63988686140912154</v>
      </c>
      <c r="AC144" s="12">
        <f t="shared" si="109"/>
        <v>0.34091464011279032</v>
      </c>
      <c r="AD144" s="12">
        <v>0.68228314602073459</v>
      </c>
      <c r="AE144" s="12">
        <f>AE21*100/AE35</f>
        <v>0.6480826098810949</v>
      </c>
      <c r="AF144" s="12">
        <f t="shared" si="109"/>
        <v>0.6179844136495618</v>
      </c>
      <c r="AG144" s="12">
        <v>0.63200198441592104</v>
      </c>
      <c r="AH144" s="12">
        <f t="shared" ref="AH144:BO144" si="110">AH21*100/AH35</f>
        <v>0.54474522771202805</v>
      </c>
      <c r="AI144" s="12">
        <f t="shared" si="110"/>
        <v>0.4950810127021853</v>
      </c>
      <c r="AJ144" s="12">
        <f t="shared" si="110"/>
        <v>0.52617129314395783</v>
      </c>
      <c r="AK144" s="12">
        <f t="shared" si="110"/>
        <v>0.43487277006371011</v>
      </c>
      <c r="AL144" s="12">
        <f t="shared" si="110"/>
        <v>0.38578882423742911</v>
      </c>
      <c r="AM144" s="12">
        <f t="shared" si="110"/>
        <v>0.4718273471198946</v>
      </c>
      <c r="AN144" s="12">
        <f t="shared" si="110"/>
        <v>0.44573767545974008</v>
      </c>
      <c r="AO144" s="12">
        <f t="shared" si="110"/>
        <v>0.40382204080828976</v>
      </c>
      <c r="AP144" s="12">
        <f t="shared" si="110"/>
        <v>0.40742249813821846</v>
      </c>
      <c r="AQ144" s="12">
        <f t="shared" si="110"/>
        <v>0.63786902167463155</v>
      </c>
      <c r="AR144" s="12">
        <f t="shared" si="110"/>
        <v>0.41521212650745787</v>
      </c>
      <c r="AS144" s="42">
        <f t="shared" si="110"/>
        <v>0.5789489644109751</v>
      </c>
      <c r="AT144" s="42">
        <f t="shared" si="110"/>
        <v>0.44638382331431564</v>
      </c>
      <c r="AU144" s="42">
        <f t="shared" si="110"/>
        <v>0.35447987734899006</v>
      </c>
      <c r="AV144" s="42">
        <f t="shared" si="110"/>
        <v>0.29218476879312183</v>
      </c>
      <c r="AW144" s="42">
        <f t="shared" si="110"/>
        <v>0.36086212050612165</v>
      </c>
      <c r="AX144" s="42">
        <f t="shared" si="110"/>
        <v>0.38062296452568789</v>
      </c>
      <c r="AY144" s="42">
        <f t="shared" si="110"/>
        <v>0.38248739113988811</v>
      </c>
      <c r="AZ144" s="42">
        <f t="shared" si="110"/>
        <v>0.41851409415745189</v>
      </c>
      <c r="BA144" s="116">
        <f t="shared" si="110"/>
        <v>0.4014982994259263</v>
      </c>
      <c r="BB144" s="116">
        <f t="shared" si="110"/>
        <v>0.29138733044712556</v>
      </c>
      <c r="BC144" s="116">
        <f t="shared" si="110"/>
        <v>0.40313414875113429</v>
      </c>
      <c r="BD144" s="116">
        <f t="shared" si="110"/>
        <v>0.48713000802435502</v>
      </c>
      <c r="BE144" s="42">
        <f t="shared" si="110"/>
        <v>0.48991057976628061</v>
      </c>
      <c r="BF144" s="42">
        <f t="shared" si="110"/>
        <v>0.42890583504946855</v>
      </c>
      <c r="BG144" s="42">
        <f t="shared" si="110"/>
        <v>0.34920527236047488</v>
      </c>
      <c r="BH144" s="42">
        <f t="shared" si="110"/>
        <v>0.33477966469204989</v>
      </c>
      <c r="BI144" s="42">
        <f t="shared" si="110"/>
        <v>0.36179681699496891</v>
      </c>
      <c r="BJ144" s="42">
        <f t="shared" si="110"/>
        <v>0.280544596723937</v>
      </c>
      <c r="BK144" s="42">
        <f t="shared" si="110"/>
        <v>0.2894728723686249</v>
      </c>
      <c r="BL144" s="42">
        <f t="shared" si="110"/>
        <v>0.36231302063325432</v>
      </c>
      <c r="BM144" s="42">
        <f t="shared" si="110"/>
        <v>0.35156658294603627</v>
      </c>
      <c r="BN144" s="42">
        <f t="shared" si="110"/>
        <v>0.39187028716524103</v>
      </c>
      <c r="BO144" s="42">
        <f t="shared" si="110"/>
        <v>0.38567168698399934</v>
      </c>
    </row>
    <row r="145" spans="1:67" ht="20.25" x14ac:dyDescent="0.3">
      <c r="A145" s="76" t="s">
        <v>35</v>
      </c>
      <c r="B145" s="12" t="s">
        <v>129</v>
      </c>
      <c r="C145" s="13"/>
      <c r="D145" s="12">
        <f t="shared" ref="D145:AF145" si="111">D22*100/D35</f>
        <v>7.2587283417807935</v>
      </c>
      <c r="E145" s="12">
        <f t="shared" si="111"/>
        <v>6.9135299914312469</v>
      </c>
      <c r="F145" s="12">
        <f t="shared" si="111"/>
        <v>5.3674438280372696</v>
      </c>
      <c r="G145" s="12">
        <f t="shared" si="111"/>
        <v>5.5987254752142954</v>
      </c>
      <c r="H145" s="12">
        <f t="shared" si="111"/>
        <v>5.5357342005888732</v>
      </c>
      <c r="I145" s="12">
        <f t="shared" si="111"/>
        <v>5.6392415997641967</v>
      </c>
      <c r="J145" s="12">
        <f t="shared" si="111"/>
        <v>6.429234860625181</v>
      </c>
      <c r="K145" s="12">
        <f t="shared" si="111"/>
        <v>6.7969267523936594</v>
      </c>
      <c r="L145" s="12">
        <f t="shared" si="111"/>
        <v>7.0428988732754405</v>
      </c>
      <c r="M145" s="12">
        <f t="shared" si="111"/>
        <v>7.0834318129186178</v>
      </c>
      <c r="N145" s="12">
        <f t="shared" si="111"/>
        <v>7.0581967759793818</v>
      </c>
      <c r="O145" s="12">
        <f t="shared" si="111"/>
        <v>6.526829030082375</v>
      </c>
      <c r="P145" s="12">
        <f t="shared" si="111"/>
        <v>5.6662733614411707</v>
      </c>
      <c r="Q145" s="12">
        <f t="shared" si="111"/>
        <v>6.2594939451801253</v>
      </c>
      <c r="R145" s="12">
        <f t="shared" si="111"/>
        <v>5.5938260055080669</v>
      </c>
      <c r="S145" s="12">
        <f t="shared" si="111"/>
        <v>5.3089540186660935</v>
      </c>
      <c r="T145" s="12">
        <f t="shared" si="111"/>
        <v>5.2761048839128231</v>
      </c>
      <c r="U145" s="12">
        <f t="shared" si="111"/>
        <v>5.4227719099150784</v>
      </c>
      <c r="V145" s="12">
        <f t="shared" si="111"/>
        <v>5.7745573551291898</v>
      </c>
      <c r="W145" s="12">
        <f t="shared" si="111"/>
        <v>5.1640175270342503</v>
      </c>
      <c r="X145" s="12">
        <f t="shared" si="111"/>
        <v>6.37691648468265</v>
      </c>
      <c r="Y145" s="12">
        <f t="shared" si="111"/>
        <v>6.5702772357503711</v>
      </c>
      <c r="Z145" s="12">
        <f t="shared" si="111"/>
        <v>6.2866023247437788</v>
      </c>
      <c r="AA145" s="12">
        <f t="shared" si="111"/>
        <v>6.9754904264395465</v>
      </c>
      <c r="AB145" s="12">
        <f>AB22*100/AB35</f>
        <v>7.0067511629263084</v>
      </c>
      <c r="AC145" s="12">
        <f t="shared" si="111"/>
        <v>7.1672689659701669</v>
      </c>
      <c r="AD145" s="12">
        <v>6.249114269663842</v>
      </c>
      <c r="AE145" s="12">
        <f>AE22*100/AE35</f>
        <v>5.992875386530808</v>
      </c>
      <c r="AF145" s="12">
        <f t="shared" si="111"/>
        <v>6.5584278209282685</v>
      </c>
      <c r="AG145" s="12">
        <v>6.6235090278136299</v>
      </c>
      <c r="AH145" s="12">
        <f t="shared" ref="AH145:BO145" si="112">AH22*100/AH35</f>
        <v>5.8720881363518993</v>
      </c>
      <c r="AI145" s="12">
        <f t="shared" si="112"/>
        <v>5.4707362610019405</v>
      </c>
      <c r="AJ145" s="12">
        <f t="shared" si="112"/>
        <v>5.5247985780115565</v>
      </c>
      <c r="AK145" s="12">
        <f t="shared" si="112"/>
        <v>4.6883958658165552</v>
      </c>
      <c r="AL145" s="12">
        <f t="shared" si="112"/>
        <v>4.5789221728699898</v>
      </c>
      <c r="AM145" s="12">
        <f t="shared" si="112"/>
        <v>4.9541215026489835</v>
      </c>
      <c r="AN145" s="12">
        <f t="shared" si="112"/>
        <v>4.0351734523033249</v>
      </c>
      <c r="AO145" s="12">
        <f t="shared" si="112"/>
        <v>3.9180620859899662</v>
      </c>
      <c r="AP145" s="12">
        <f t="shared" si="112"/>
        <v>4.4118691393424809</v>
      </c>
      <c r="AQ145" s="12">
        <f t="shared" si="112"/>
        <v>4.5585138896246757</v>
      </c>
      <c r="AR145" s="12">
        <f t="shared" si="112"/>
        <v>4.1933526796200731</v>
      </c>
      <c r="AS145" s="42">
        <f t="shared" si="112"/>
        <v>4.1909591959643402</v>
      </c>
      <c r="AT145" s="42">
        <f t="shared" si="112"/>
        <v>4.5779002315438326</v>
      </c>
      <c r="AU145" s="42">
        <f t="shared" si="112"/>
        <v>4.446008940973841</v>
      </c>
      <c r="AV145" s="42">
        <f t="shared" si="112"/>
        <v>3.9160797498501698</v>
      </c>
      <c r="AW145" s="42">
        <f t="shared" si="112"/>
        <v>4.5260572369512744</v>
      </c>
      <c r="AX145" s="42">
        <f t="shared" si="112"/>
        <v>5.0281685993615319</v>
      </c>
      <c r="AY145" s="42">
        <f t="shared" si="112"/>
        <v>4.4438499714930471</v>
      </c>
      <c r="AZ145" s="42">
        <f t="shared" si="112"/>
        <v>4.5191984791541362</v>
      </c>
      <c r="BA145" s="116">
        <f t="shared" si="112"/>
        <v>5.4534711073381166</v>
      </c>
      <c r="BB145" s="116">
        <f t="shared" si="112"/>
        <v>5.5260972496786325</v>
      </c>
      <c r="BC145" s="116">
        <f t="shared" si="112"/>
        <v>4.6866683324571312</v>
      </c>
      <c r="BD145" s="116">
        <f t="shared" si="112"/>
        <v>5.3293498637539951</v>
      </c>
      <c r="BE145" s="42">
        <f t="shared" si="112"/>
        <v>5.0365449728560501</v>
      </c>
      <c r="BF145" s="42">
        <f t="shared" si="112"/>
        <v>5.4913614274773694</v>
      </c>
      <c r="BG145" s="42">
        <f t="shared" si="112"/>
        <v>5.5345263189297995</v>
      </c>
      <c r="BH145" s="42">
        <f t="shared" si="112"/>
        <v>5.6642344008127106</v>
      </c>
      <c r="BI145" s="42">
        <f t="shared" si="112"/>
        <v>5.2071015965332013</v>
      </c>
      <c r="BJ145" s="42">
        <f t="shared" si="112"/>
        <v>5.6447037096998427</v>
      </c>
      <c r="BK145" s="42">
        <f t="shared" si="112"/>
        <v>5.6623717359212815</v>
      </c>
      <c r="BL145" s="42">
        <f t="shared" si="112"/>
        <v>5.5268556270803799</v>
      </c>
      <c r="BM145" s="42">
        <f t="shared" si="112"/>
        <v>5.3629255273592591</v>
      </c>
      <c r="BN145" s="42">
        <f t="shared" si="112"/>
        <v>6.009312333382347</v>
      </c>
      <c r="BO145" s="42">
        <f t="shared" si="112"/>
        <v>6.2811909003131188</v>
      </c>
    </row>
    <row r="146" spans="1:67" ht="20.25" x14ac:dyDescent="0.3">
      <c r="A146" s="76" t="s">
        <v>34</v>
      </c>
      <c r="B146" s="12" t="s">
        <v>130</v>
      </c>
      <c r="C146" s="13"/>
      <c r="D146" s="12">
        <f t="shared" ref="D146:AF146" si="113">D23*100/D35</f>
        <v>0.3790390584909325</v>
      </c>
      <c r="E146" s="12">
        <f t="shared" si="113"/>
        <v>0.48988703915707127</v>
      </c>
      <c r="F146" s="12">
        <f t="shared" si="113"/>
        <v>0.39457870305903825</v>
      </c>
      <c r="G146" s="12">
        <f t="shared" si="113"/>
        <v>0.27943566145762144</v>
      </c>
      <c r="H146" s="12">
        <f t="shared" si="113"/>
        <v>0.1995333195440876</v>
      </c>
      <c r="I146" s="12">
        <f t="shared" si="113"/>
        <v>0.11052685926016137</v>
      </c>
      <c r="J146" s="12">
        <f t="shared" si="113"/>
        <v>9.0405728962303835E-3</v>
      </c>
      <c r="K146" s="12">
        <f t="shared" si="113"/>
        <v>3.173190253743431E-3</v>
      </c>
      <c r="L146" s="12">
        <f t="shared" si="113"/>
        <v>0.28780449226349686</v>
      </c>
      <c r="M146" s="12">
        <f t="shared" si="113"/>
        <v>0.23407647599321893</v>
      </c>
      <c r="N146" s="12">
        <f t="shared" si="113"/>
        <v>0.2736534494942035</v>
      </c>
      <c r="O146" s="12">
        <f t="shared" si="113"/>
        <v>0.82880783037809858</v>
      </c>
      <c r="P146" s="12">
        <f t="shared" si="113"/>
        <v>0.95193179960584617</v>
      </c>
      <c r="Q146" s="12">
        <f t="shared" si="113"/>
        <v>0.79666665938289183</v>
      </c>
      <c r="R146" s="12">
        <f t="shared" si="113"/>
        <v>1.3502377212095371</v>
      </c>
      <c r="S146" s="12">
        <f t="shared" si="113"/>
        <v>0.51471857251012776</v>
      </c>
      <c r="T146" s="12">
        <f t="shared" si="113"/>
        <v>1.4389408932519117</v>
      </c>
      <c r="U146" s="12">
        <f t="shared" si="113"/>
        <v>0.71271026402993043</v>
      </c>
      <c r="V146" s="12">
        <f t="shared" si="113"/>
        <v>0.8648617930847956</v>
      </c>
      <c r="W146" s="12">
        <f t="shared" si="113"/>
        <v>0.81537390638305363</v>
      </c>
      <c r="X146" s="12">
        <f t="shared" si="113"/>
        <v>0.7652325289285119</v>
      </c>
      <c r="Y146" s="12">
        <f t="shared" si="113"/>
        <v>0.4411650937281606</v>
      </c>
      <c r="Z146" s="12">
        <f t="shared" si="113"/>
        <v>0.6735667800090922</v>
      </c>
      <c r="AA146" s="12">
        <f t="shared" si="113"/>
        <v>0.21138061155587307</v>
      </c>
      <c r="AB146" s="12">
        <f>AB23*100/AB35</f>
        <v>0.3158466896001807</v>
      </c>
      <c r="AC146" s="12">
        <f t="shared" si="113"/>
        <v>9.1889901427557513E-2</v>
      </c>
      <c r="AD146" s="12">
        <v>9.3270548774513157E-2</v>
      </c>
      <c r="AE146" s="12">
        <f>AE23*100/AE35</f>
        <v>2.4927729239760443E-2</v>
      </c>
      <c r="AF146" s="12">
        <f t="shared" si="113"/>
        <v>7.8076677830760832E-2</v>
      </c>
      <c r="AG146" s="12">
        <v>7.8851455652758168E-2</v>
      </c>
      <c r="AH146" s="12">
        <f t="shared" ref="AH146:BO146" si="114">AH23*100/AH35</f>
        <v>8.3886973376455704E-2</v>
      </c>
      <c r="AI146" s="12">
        <f t="shared" si="114"/>
        <v>7.8979357298664919E-3</v>
      </c>
      <c r="AJ146" s="12">
        <f t="shared" si="114"/>
        <v>6.5771411642994729E-2</v>
      </c>
      <c r="AK146" s="12">
        <f t="shared" si="114"/>
        <v>6.794776617125442E-2</v>
      </c>
      <c r="AL146" s="12">
        <f t="shared" si="114"/>
        <v>1.2244724685622795E-2</v>
      </c>
      <c r="AM146" s="12">
        <f t="shared" si="114"/>
        <v>5.8977636936297421E-2</v>
      </c>
      <c r="AN146" s="12">
        <f t="shared" si="114"/>
        <v>1.2415918314779463E-2</v>
      </c>
      <c r="AO146" s="12">
        <f t="shared" si="114"/>
        <v>9.1151367789717268E-3</v>
      </c>
      <c r="AP146" s="12">
        <f t="shared" si="114"/>
        <v>1.0893504047759213E-2</v>
      </c>
      <c r="AQ146" s="12">
        <f t="shared" si="114"/>
        <v>1.1255702406823635E-2</v>
      </c>
      <c r="AR146" s="12">
        <f t="shared" si="114"/>
        <v>1.5138059789954659E-3</v>
      </c>
      <c r="AS146" s="42">
        <f t="shared" si="114"/>
        <v>9.8611790718971769E-3</v>
      </c>
      <c r="AT146" s="42">
        <f t="shared" si="114"/>
        <v>9.6376846979870159E-3</v>
      </c>
      <c r="AU146" s="42">
        <f t="shared" si="114"/>
        <v>8.3102970859324134E-3</v>
      </c>
      <c r="AV146" s="42">
        <f t="shared" si="114"/>
        <v>6.4867737937321617E-4</v>
      </c>
      <c r="AW146" s="42">
        <f t="shared" si="114"/>
        <v>8.4599200690678028E-3</v>
      </c>
      <c r="AX146" s="42">
        <f t="shared" si="114"/>
        <v>9.3984459801150133E-4</v>
      </c>
      <c r="AY146" s="42">
        <f t="shared" si="114"/>
        <v>1.3881233977520357E-3</v>
      </c>
      <c r="AZ146" s="42">
        <f t="shared" si="114"/>
        <v>0.24209991852611443</v>
      </c>
      <c r="BA146" s="116">
        <f t="shared" si="114"/>
        <v>0.29478222201827659</v>
      </c>
      <c r="BB146" s="116">
        <f t="shared" si="114"/>
        <v>6.5679967969359182E-2</v>
      </c>
      <c r="BC146" s="116">
        <f t="shared" si="114"/>
        <v>0.23049188520280972</v>
      </c>
      <c r="BD146" s="116">
        <f t="shared" si="114"/>
        <v>0.23511837634208804</v>
      </c>
      <c r="BE146" s="42">
        <f t="shared" si="114"/>
        <v>0.17258454373722182</v>
      </c>
      <c r="BF146" s="42">
        <f t="shared" si="114"/>
        <v>0.2033837565732359</v>
      </c>
      <c r="BG146" s="42">
        <f t="shared" si="114"/>
        <v>0.20004311996131804</v>
      </c>
      <c r="BH146" s="42">
        <f t="shared" si="114"/>
        <v>4.701648892504872E-2</v>
      </c>
      <c r="BI146" s="42">
        <f t="shared" si="114"/>
        <v>0.17072464250928529</v>
      </c>
      <c r="BJ146" s="42">
        <f t="shared" si="114"/>
        <v>0.16934111129099527</v>
      </c>
      <c r="BK146" s="42">
        <f t="shared" si="114"/>
        <v>6.1406242604320586E-2</v>
      </c>
      <c r="BL146" s="42">
        <f t="shared" si="114"/>
        <v>0.15073242619310126</v>
      </c>
      <c r="BM146" s="42">
        <f t="shared" si="114"/>
        <v>0.14626160529161616</v>
      </c>
      <c r="BN146" s="42">
        <f t="shared" si="114"/>
        <v>5.0498422969599555E-2</v>
      </c>
      <c r="BO146" s="42">
        <f t="shared" si="114"/>
        <v>2.1885682579488218E-2</v>
      </c>
    </row>
    <row r="147" spans="1:67" s="6" customFormat="1" ht="20.25" x14ac:dyDescent="0.3">
      <c r="A147" s="89" t="s">
        <v>33</v>
      </c>
      <c r="B147" s="52" t="s">
        <v>131</v>
      </c>
      <c r="C147" s="53"/>
      <c r="D147" s="52">
        <f t="shared" ref="D147:AF147" si="115">D24*100/D35</f>
        <v>8.3390215926908393</v>
      </c>
      <c r="E147" s="52">
        <f t="shared" si="115"/>
        <v>8.0471881961468998</v>
      </c>
      <c r="F147" s="52">
        <f t="shared" si="115"/>
        <v>6.3126656332263558</v>
      </c>
      <c r="G147" s="52">
        <f t="shared" si="115"/>
        <v>6.8037046666594883</v>
      </c>
      <c r="H147" s="52">
        <f t="shared" si="115"/>
        <v>6.3575986490117087</v>
      </c>
      <c r="I147" s="52">
        <f t="shared" si="115"/>
        <v>6.4082607249556842</v>
      </c>
      <c r="J147" s="52">
        <f t="shared" si="115"/>
        <v>6.9796178633167241</v>
      </c>
      <c r="K147" s="52">
        <f t="shared" si="115"/>
        <v>7.3554490794431464</v>
      </c>
      <c r="L147" s="52">
        <f t="shared" si="115"/>
        <v>7.9660827781612928</v>
      </c>
      <c r="M147" s="52">
        <f t="shared" si="115"/>
        <v>8.0297825199236854</v>
      </c>
      <c r="N147" s="52">
        <f t="shared" si="115"/>
        <v>8.1994969653845562</v>
      </c>
      <c r="O147" s="52">
        <f t="shared" si="115"/>
        <v>7.9567474540849812</v>
      </c>
      <c r="P147" s="52">
        <f t="shared" si="115"/>
        <v>7.297008146203857</v>
      </c>
      <c r="Q147" s="52">
        <f t="shared" si="115"/>
        <v>8.0047774278733304</v>
      </c>
      <c r="R147" s="52">
        <f t="shared" si="115"/>
        <v>7.5619307426087579</v>
      </c>
      <c r="S147" s="52">
        <f t="shared" si="115"/>
        <v>6.3988409123247498</v>
      </c>
      <c r="T147" s="52">
        <f t="shared" si="115"/>
        <v>7.3067849221904853</v>
      </c>
      <c r="U147" s="52">
        <f t="shared" si="115"/>
        <v>6.7089170629674868</v>
      </c>
      <c r="V147" s="52">
        <f t="shared" si="115"/>
        <v>7.3003566677093543</v>
      </c>
      <c r="W147" s="52">
        <f t="shared" si="115"/>
        <v>6.5122500946081967</v>
      </c>
      <c r="X147" s="52">
        <f t="shared" si="115"/>
        <v>7.6422398132496037</v>
      </c>
      <c r="Y147" s="52">
        <f t="shared" si="115"/>
        <v>7.5293807883354242</v>
      </c>
      <c r="Z147" s="52">
        <f t="shared" si="115"/>
        <v>7.4003554278808492</v>
      </c>
      <c r="AA147" s="52">
        <f t="shared" si="115"/>
        <v>7.6812967587204239</v>
      </c>
      <c r="AB147" s="52">
        <f>AB24*100/AB35</f>
        <v>7.9624847139356101</v>
      </c>
      <c r="AC147" s="52">
        <f t="shared" si="115"/>
        <v>7.6000735075105146</v>
      </c>
      <c r="AD147" s="52">
        <v>7.0246679644590904</v>
      </c>
      <c r="AE147" s="52">
        <f>SUM(AE144:AE146)</f>
        <v>6.6658857256516626</v>
      </c>
      <c r="AF147" s="52">
        <f t="shared" si="115"/>
        <v>7.2544889124085916</v>
      </c>
      <c r="AG147" s="52">
        <v>7.3343624678823103</v>
      </c>
      <c r="AH147" s="52">
        <f t="shared" ref="AH147:BO147" si="116">SUM(AH144:AH146)</f>
        <v>6.5007203374403826</v>
      </c>
      <c r="AI147" s="52">
        <f t="shared" si="116"/>
        <v>5.9737152094339923</v>
      </c>
      <c r="AJ147" s="52">
        <f t="shared" si="116"/>
        <v>6.1167412827985093</v>
      </c>
      <c r="AK147" s="52">
        <f t="shared" si="116"/>
        <v>5.1912164020515199</v>
      </c>
      <c r="AL147" s="52">
        <f t="shared" si="116"/>
        <v>4.9769557217930416</v>
      </c>
      <c r="AM147" s="52">
        <f t="shared" si="116"/>
        <v>5.4849264867051755</v>
      </c>
      <c r="AN147" s="52">
        <f t="shared" si="116"/>
        <v>4.4933270460778445</v>
      </c>
      <c r="AO147" s="52">
        <f t="shared" si="116"/>
        <v>4.3309992635772279</v>
      </c>
      <c r="AP147" s="52">
        <f t="shared" si="116"/>
        <v>4.8301851415284585</v>
      </c>
      <c r="AQ147" s="52">
        <f t="shared" si="116"/>
        <v>5.2076386137061306</v>
      </c>
      <c r="AR147" s="52">
        <f t="shared" si="116"/>
        <v>4.6100786121065269</v>
      </c>
      <c r="AS147" s="68">
        <f t="shared" si="116"/>
        <v>4.7797693394472125</v>
      </c>
      <c r="AT147" s="68">
        <f t="shared" si="116"/>
        <v>5.0339217395561349</v>
      </c>
      <c r="AU147" s="68">
        <f t="shared" si="116"/>
        <v>4.8087991154087639</v>
      </c>
      <c r="AV147" s="68">
        <f t="shared" si="116"/>
        <v>4.2089131960226647</v>
      </c>
      <c r="AW147" s="68">
        <f t="shared" si="116"/>
        <v>4.8953792775264633</v>
      </c>
      <c r="AX147" s="68">
        <f t="shared" si="116"/>
        <v>5.4097314084852313</v>
      </c>
      <c r="AY147" s="68">
        <f t="shared" si="116"/>
        <v>4.8277254860306869</v>
      </c>
      <c r="AZ147" s="68">
        <f t="shared" si="116"/>
        <v>5.1798124918377022</v>
      </c>
      <c r="BA147" s="117">
        <f t="shared" si="116"/>
        <v>6.1497516287823188</v>
      </c>
      <c r="BB147" s="117">
        <f t="shared" si="116"/>
        <v>5.8831645480951176</v>
      </c>
      <c r="BC147" s="117">
        <f t="shared" si="116"/>
        <v>5.3202943664110753</v>
      </c>
      <c r="BD147" s="117">
        <f t="shared" si="116"/>
        <v>6.0515982481204382</v>
      </c>
      <c r="BE147" s="68">
        <f t="shared" si="116"/>
        <v>5.6990400963595524</v>
      </c>
      <c r="BF147" s="68">
        <f t="shared" si="116"/>
        <v>6.1236510191000741</v>
      </c>
      <c r="BG147" s="68">
        <f t="shared" si="116"/>
        <v>6.0837747112515927</v>
      </c>
      <c r="BH147" s="68">
        <f t="shared" si="116"/>
        <v>6.0460305544298096</v>
      </c>
      <c r="BI147" s="68">
        <f t="shared" si="116"/>
        <v>5.7396230560374555</v>
      </c>
      <c r="BJ147" s="68">
        <f t="shared" si="116"/>
        <v>6.0945894177147748</v>
      </c>
      <c r="BK147" s="68">
        <f t="shared" si="116"/>
        <v>6.0132508508942273</v>
      </c>
      <c r="BL147" s="68">
        <f t="shared" si="116"/>
        <v>6.0399010739067354</v>
      </c>
      <c r="BM147" s="68">
        <f t="shared" si="116"/>
        <v>5.8607537155969114</v>
      </c>
      <c r="BN147" s="68">
        <f t="shared" si="116"/>
        <v>6.4516810435171879</v>
      </c>
      <c r="BO147" s="68">
        <f t="shared" si="116"/>
        <v>6.6887482698766059</v>
      </c>
    </row>
    <row r="148" spans="1:67" ht="20.25" x14ac:dyDescent="0.3">
      <c r="A148" s="88" t="s">
        <v>32</v>
      </c>
      <c r="B148" s="12" t="s">
        <v>120</v>
      </c>
      <c r="C148" s="14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C148" s="12"/>
      <c r="AD148" s="12"/>
      <c r="AE148" s="12"/>
      <c r="AG148" s="12"/>
      <c r="AH148" s="12"/>
      <c r="AI148" s="12"/>
      <c r="AJ148" s="12"/>
      <c r="AK148" s="15"/>
      <c r="AL148" s="15"/>
      <c r="AM148" s="15"/>
      <c r="AN148" s="15"/>
      <c r="AO148" s="15"/>
      <c r="AQ148" s="15"/>
      <c r="AR148" s="15"/>
      <c r="AS148" s="67"/>
      <c r="AT148" s="67"/>
      <c r="AU148" s="67"/>
      <c r="AV148" s="67"/>
      <c r="AW148" s="67"/>
      <c r="BA148" s="38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</row>
    <row r="149" spans="1:67" s="62" customFormat="1" ht="20.25" x14ac:dyDescent="0.3">
      <c r="A149" s="78" t="s">
        <v>157</v>
      </c>
      <c r="B149" s="59"/>
      <c r="C149" s="60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61"/>
      <c r="AC149" s="59"/>
      <c r="AD149" s="59"/>
      <c r="AE149" s="59"/>
      <c r="AF149" s="61"/>
      <c r="AG149" s="59"/>
      <c r="AH149" s="59"/>
      <c r="AI149" s="59"/>
      <c r="AJ149" s="59"/>
      <c r="AK149" s="61"/>
      <c r="AL149" s="61"/>
      <c r="AM149" s="61"/>
      <c r="AN149" s="61"/>
      <c r="AO149" s="61"/>
      <c r="AP149" s="61"/>
      <c r="AQ149" s="59">
        <f>AQ26/AQ35*100</f>
        <v>13.169040125582395</v>
      </c>
      <c r="AR149" s="59">
        <f t="shared" ref="AR149:BO149" si="117">AR26/AR35*100</f>
        <v>13.849764001915652</v>
      </c>
      <c r="AS149" s="59">
        <f t="shared" si="117"/>
        <v>20.708268968294387</v>
      </c>
      <c r="AT149" s="59">
        <f t="shared" si="117"/>
        <v>22.648559040269486</v>
      </c>
      <c r="AU149" s="59">
        <f t="shared" si="117"/>
        <v>24.099861549204</v>
      </c>
      <c r="AV149" s="59">
        <f t="shared" si="117"/>
        <v>23.115698528694494</v>
      </c>
      <c r="AW149" s="59">
        <f t="shared" si="117"/>
        <v>24.533768200296628</v>
      </c>
      <c r="AX149" s="59">
        <f t="shared" si="117"/>
        <v>24.064937096342035</v>
      </c>
      <c r="AY149" s="59">
        <f t="shared" si="117"/>
        <v>23.038329970777202</v>
      </c>
      <c r="AZ149" s="59">
        <f t="shared" si="117"/>
        <v>22.797742327875774</v>
      </c>
      <c r="BA149" s="112">
        <f t="shared" si="117"/>
        <v>23.582577761462126</v>
      </c>
      <c r="BB149" s="112">
        <f t="shared" si="117"/>
        <v>21.651405619101453</v>
      </c>
      <c r="BC149" s="112">
        <f t="shared" si="117"/>
        <v>28.936489082759536</v>
      </c>
      <c r="BD149" s="112">
        <f t="shared" si="117"/>
        <v>25.192934025054729</v>
      </c>
      <c r="BE149" s="59">
        <f t="shared" si="117"/>
        <v>21.336493731651949</v>
      </c>
      <c r="BF149" s="59">
        <f t="shared" si="117"/>
        <v>26.778861282142724</v>
      </c>
      <c r="BG149" s="59">
        <f t="shared" si="117"/>
        <v>24.005174395358164</v>
      </c>
      <c r="BH149" s="59">
        <f t="shared" si="117"/>
        <v>23.371934610530356</v>
      </c>
      <c r="BI149" s="59">
        <f t="shared" si="117"/>
        <v>27.854550594495358</v>
      </c>
      <c r="BJ149" s="59">
        <f t="shared" si="117"/>
        <v>27.094577806559244</v>
      </c>
      <c r="BK149" s="59">
        <f t="shared" si="117"/>
        <v>23.445063612183873</v>
      </c>
      <c r="BL149" s="59">
        <f t="shared" si="117"/>
        <v>28.03623127191684</v>
      </c>
      <c r="BM149" s="59">
        <f t="shared" si="117"/>
        <v>27.204658584240608</v>
      </c>
      <c r="BN149" s="59">
        <f t="shared" si="117"/>
        <v>26.309678367161364</v>
      </c>
      <c r="BO149" s="59">
        <f t="shared" si="117"/>
        <v>27.838588241109015</v>
      </c>
    </row>
    <row r="150" spans="1:67" ht="20.25" x14ac:dyDescent="0.3">
      <c r="A150" s="76" t="s">
        <v>31</v>
      </c>
      <c r="B150" s="12" t="s">
        <v>132</v>
      </c>
      <c r="C150" s="13"/>
      <c r="D150" s="12">
        <f t="shared" ref="D150:AF150" si="118">D27*100/D35</f>
        <v>20.868486171907023</v>
      </c>
      <c r="E150" s="12">
        <f t="shared" si="118"/>
        <v>17.630608331134887</v>
      </c>
      <c r="F150" s="12">
        <f t="shared" si="118"/>
        <v>13.746334607292477</v>
      </c>
      <c r="G150" s="12">
        <f t="shared" si="118"/>
        <v>12.98021764195869</v>
      </c>
      <c r="H150" s="12">
        <f t="shared" si="118"/>
        <v>12.26153039804157</v>
      </c>
      <c r="I150" s="12">
        <f t="shared" si="118"/>
        <v>10.721899013382963</v>
      </c>
      <c r="J150" s="12">
        <f t="shared" si="118"/>
        <v>10.031669677151234</v>
      </c>
      <c r="K150" s="12">
        <f t="shared" si="118"/>
        <v>10.024855690823577</v>
      </c>
      <c r="L150" s="12">
        <f t="shared" si="118"/>
        <v>8.6620165647434533</v>
      </c>
      <c r="M150" s="12">
        <f t="shared" si="118"/>
        <v>8.2794830219666089</v>
      </c>
      <c r="N150" s="12">
        <f t="shared" si="118"/>
        <v>7.8151628070264456</v>
      </c>
      <c r="O150" s="12">
        <f t="shared" si="118"/>
        <v>8.391637324391624</v>
      </c>
      <c r="P150" s="12">
        <f t="shared" si="118"/>
        <v>9.0630474299304087</v>
      </c>
      <c r="Q150" s="12">
        <f t="shared" si="118"/>
        <v>8.7253551963116891</v>
      </c>
      <c r="R150" s="12">
        <f t="shared" si="118"/>
        <v>8.4871842842191363</v>
      </c>
      <c r="S150" s="12">
        <f t="shared" si="118"/>
        <v>8.9608929752526159</v>
      </c>
      <c r="T150" s="12">
        <f t="shared" si="118"/>
        <v>7.8342163427796461</v>
      </c>
      <c r="U150" s="12">
        <f t="shared" si="118"/>
        <v>7.6228679419377681</v>
      </c>
      <c r="V150" s="12">
        <f t="shared" si="118"/>
        <v>8.5126152622735169</v>
      </c>
      <c r="W150" s="12">
        <f t="shared" si="118"/>
        <v>7.129062091268862</v>
      </c>
      <c r="X150" s="12">
        <f t="shared" si="118"/>
        <v>7.5247617070021873</v>
      </c>
      <c r="Y150" s="12">
        <f t="shared" si="118"/>
        <v>8.1455127410067103</v>
      </c>
      <c r="Z150" s="12">
        <f t="shared" si="118"/>
        <v>7.2969493514562549</v>
      </c>
      <c r="AA150" s="12">
        <f t="shared" si="118"/>
        <v>8.1909167886221947</v>
      </c>
      <c r="AB150" s="12">
        <f>AB27*100/AB35</f>
        <v>8.3786586465550705</v>
      </c>
      <c r="AC150" s="12">
        <f t="shared" si="118"/>
        <v>8.2699257299655766</v>
      </c>
      <c r="AD150" s="12">
        <v>8.6275085066254533</v>
      </c>
      <c r="AE150" s="12">
        <f>AE27*100/AE35</f>
        <v>9.552286669499864</v>
      </c>
      <c r="AF150" s="12">
        <f t="shared" si="118"/>
        <v>8.3053899934671964</v>
      </c>
      <c r="AG150" s="12">
        <v>8.3878068194485103</v>
      </c>
      <c r="AH150" s="12">
        <f t="shared" ref="AH150:BO150" si="119">AH27*100/AH35</f>
        <v>8.9423513619301787</v>
      </c>
      <c r="AI150" s="12">
        <f t="shared" si="119"/>
        <v>9.5827455379686803</v>
      </c>
      <c r="AJ150" s="12">
        <f t="shared" si="119"/>
        <v>8.2871978670173352</v>
      </c>
      <c r="AK150" s="12">
        <f t="shared" si="119"/>
        <v>8.6293663037493111</v>
      </c>
      <c r="AL150" s="12">
        <f t="shared" si="119"/>
        <v>9.5046491789036516</v>
      </c>
      <c r="AM150" s="12">
        <f t="shared" si="119"/>
        <v>8.6225305200866824</v>
      </c>
      <c r="AN150" s="12">
        <f t="shared" si="119"/>
        <v>9.4360979192323917</v>
      </c>
      <c r="AO150" s="12">
        <f t="shared" si="119"/>
        <v>9.0515860586944683</v>
      </c>
      <c r="AP150" s="12">
        <f t="shared" si="119"/>
        <v>9.0416083596401471</v>
      </c>
      <c r="AQ150" s="12">
        <f t="shared" si="119"/>
        <v>8.7793600837215973</v>
      </c>
      <c r="AR150" s="12">
        <f t="shared" si="119"/>
        <v>8.3025788954915534</v>
      </c>
      <c r="AS150" s="42">
        <f t="shared" si="119"/>
        <v>9.1708048288160864</v>
      </c>
      <c r="AT150" s="42">
        <f t="shared" si="119"/>
        <v>8.9630467691279243</v>
      </c>
      <c r="AU150" s="42">
        <f t="shared" si="119"/>
        <v>9.1413267945256553</v>
      </c>
      <c r="AV150" s="42">
        <f t="shared" si="119"/>
        <v>8.7613308429174062</v>
      </c>
      <c r="AW150" s="42">
        <f t="shared" si="119"/>
        <v>8.8829160725211924</v>
      </c>
      <c r="AX150" s="42">
        <f t="shared" si="119"/>
        <v>9.8683682791207641</v>
      </c>
      <c r="AY150" s="42">
        <f t="shared" si="119"/>
        <v>10.065287269445497</v>
      </c>
      <c r="AZ150" s="42">
        <f t="shared" si="119"/>
        <v>10.087496605254767</v>
      </c>
      <c r="BA150" s="116">
        <f t="shared" si="119"/>
        <v>11.299985177367269</v>
      </c>
      <c r="BB150" s="116">
        <f t="shared" si="119"/>
        <v>10.278615537634023</v>
      </c>
      <c r="BC150" s="116">
        <f t="shared" si="119"/>
        <v>10.180058263124096</v>
      </c>
      <c r="BD150" s="116">
        <f t="shared" si="119"/>
        <v>10.580326935393961</v>
      </c>
      <c r="BE150" s="42">
        <f t="shared" si="119"/>
        <v>9.1603539174687949</v>
      </c>
      <c r="BF150" s="42">
        <f t="shared" si="119"/>
        <v>10.169187828661794</v>
      </c>
      <c r="BG150" s="42">
        <f t="shared" si="119"/>
        <v>9.6687507981303717</v>
      </c>
      <c r="BH150" s="42">
        <f t="shared" si="119"/>
        <v>9.2171169128021262</v>
      </c>
      <c r="BI150" s="42">
        <f t="shared" si="119"/>
        <v>9.6743964088595007</v>
      </c>
      <c r="BJ150" s="42">
        <f t="shared" si="119"/>
        <v>8.7492907500347563</v>
      </c>
      <c r="BK150" s="42">
        <f t="shared" si="119"/>
        <v>8.1559528724582702</v>
      </c>
      <c r="BL150" s="42">
        <f t="shared" si="119"/>
        <v>8.5917482930067717</v>
      </c>
      <c r="BM150" s="42">
        <f t="shared" si="119"/>
        <v>8.3369115016221222</v>
      </c>
      <c r="BN150" s="42">
        <f t="shared" si="119"/>
        <v>8.5847319048319246</v>
      </c>
      <c r="BO150" s="42">
        <f t="shared" si="119"/>
        <v>8.6317132093501527</v>
      </c>
    </row>
    <row r="151" spans="1:67" ht="20.25" x14ac:dyDescent="0.3">
      <c r="A151" s="76" t="s">
        <v>30</v>
      </c>
      <c r="B151" s="12" t="s">
        <v>133</v>
      </c>
      <c r="C151" s="13"/>
      <c r="D151" s="12">
        <f t="shared" ref="D151:AF151" si="120">D28*100/D35</f>
        <v>43.393991119759939</v>
      </c>
      <c r="E151" s="12">
        <f t="shared" si="120"/>
        <v>44.489229092860036</v>
      </c>
      <c r="F151" s="12">
        <f t="shared" si="120"/>
        <v>34.673186279684934</v>
      </c>
      <c r="G151" s="12">
        <f t="shared" si="120"/>
        <v>35.880346317558683</v>
      </c>
      <c r="H151" s="12">
        <f t="shared" si="120"/>
        <v>36.901428754055068</v>
      </c>
      <c r="I151" s="12">
        <f t="shared" si="120"/>
        <v>36.737501419333221</v>
      </c>
      <c r="J151" s="12">
        <f t="shared" si="120"/>
        <v>37.715185288349616</v>
      </c>
      <c r="K151" s="12">
        <f t="shared" si="120"/>
        <v>36.847994957782902</v>
      </c>
      <c r="L151" s="12">
        <f t="shared" si="120"/>
        <v>36.58798058664771</v>
      </c>
      <c r="M151" s="12">
        <f t="shared" si="120"/>
        <v>35.550049056708147</v>
      </c>
      <c r="N151" s="12">
        <f t="shared" si="120"/>
        <v>34.779520345405651</v>
      </c>
      <c r="O151" s="12">
        <f t="shared" si="120"/>
        <v>37.710567729364833</v>
      </c>
      <c r="P151" s="12">
        <f t="shared" si="120"/>
        <v>37.191631866843558</v>
      </c>
      <c r="Q151" s="12">
        <f t="shared" si="120"/>
        <v>38.050135921307067</v>
      </c>
      <c r="R151" s="12">
        <f t="shared" si="120"/>
        <v>39.34967297625164</v>
      </c>
      <c r="S151" s="12">
        <f t="shared" si="120"/>
        <v>39.589334582571261</v>
      </c>
      <c r="T151" s="12">
        <f t="shared" si="120"/>
        <v>37.508309585398727</v>
      </c>
      <c r="U151" s="12">
        <f t="shared" si="120"/>
        <v>38.114339709688842</v>
      </c>
      <c r="V151" s="12">
        <f t="shared" si="120"/>
        <v>37.572696510804882</v>
      </c>
      <c r="W151" s="12">
        <f t="shared" si="120"/>
        <v>36.664524441943172</v>
      </c>
      <c r="X151" s="12">
        <f t="shared" si="120"/>
        <v>38.261499163172559</v>
      </c>
      <c r="Y151" s="12">
        <f t="shared" si="120"/>
        <v>39.070207670327065</v>
      </c>
      <c r="Z151" s="12">
        <f t="shared" si="120"/>
        <v>37.158310393989204</v>
      </c>
      <c r="AA151" s="12">
        <f t="shared" si="120"/>
        <v>39.263555960943812</v>
      </c>
      <c r="AB151" s="12">
        <f>AB28*100/AB35</f>
        <v>39.026348908395676</v>
      </c>
      <c r="AC151" s="12">
        <f t="shared" si="120"/>
        <v>38.684874803505643</v>
      </c>
      <c r="AD151" s="12">
        <v>40.572607571698079</v>
      </c>
      <c r="AE151" s="12">
        <f>AE28*100/AE35</f>
        <v>40.681114535648469</v>
      </c>
      <c r="AF151" s="12">
        <f t="shared" si="120"/>
        <v>40.014217359830205</v>
      </c>
      <c r="AG151" s="12">
        <v>40.411290199458158</v>
      </c>
      <c r="AH151" s="12">
        <f t="shared" ref="AH151:BO151" si="121">AH28*100/AH35</f>
        <v>42.992073855433553</v>
      </c>
      <c r="AI151" s="12">
        <f t="shared" si="121"/>
        <v>41.464999090142776</v>
      </c>
      <c r="AJ151" s="12">
        <f t="shared" si="121"/>
        <v>40.12056110222678</v>
      </c>
      <c r="AK151" s="12">
        <f t="shared" si="121"/>
        <v>39.749443346079374</v>
      </c>
      <c r="AL151" s="12">
        <f t="shared" si="121"/>
        <v>37.300767606275443</v>
      </c>
      <c r="AM151" s="12">
        <f t="shared" si="121"/>
        <v>40.712262895081381</v>
      </c>
      <c r="AN151" s="12">
        <f t="shared" si="121"/>
        <v>35.999955153703048</v>
      </c>
      <c r="AO151" s="12">
        <f t="shared" si="121"/>
        <v>36.647413451101301</v>
      </c>
      <c r="AP151" s="12">
        <f t="shared" si="121"/>
        <v>38.45406928859002</v>
      </c>
      <c r="AQ151" s="12">
        <f t="shared" si="121"/>
        <v>21.948400209303994</v>
      </c>
      <c r="AR151" s="12">
        <f t="shared" si="121"/>
        <v>21.690629449244195</v>
      </c>
      <c r="AS151" s="42">
        <f t="shared" si="121"/>
        <v>15.383285519304401</v>
      </c>
      <c r="AT151" s="42">
        <f t="shared" si="121"/>
        <v>15.902179848055424</v>
      </c>
      <c r="AU151" s="42">
        <f t="shared" si="121"/>
        <v>16.620594254967799</v>
      </c>
      <c r="AV151" s="42">
        <f t="shared" si="121"/>
        <v>14.905333815002573</v>
      </c>
      <c r="AW151" s="42">
        <f t="shared" si="121"/>
        <v>16.919840222734805</v>
      </c>
      <c r="AX151" s="42">
        <f t="shared" si="121"/>
        <v>18.796891960230028</v>
      </c>
      <c r="AY151" s="42">
        <f t="shared" si="121"/>
        <v>16.625124212672187</v>
      </c>
      <c r="AZ151" s="42">
        <f t="shared" si="121"/>
        <v>16.946994296828009</v>
      </c>
      <c r="BA151" s="116">
        <f t="shared" si="121"/>
        <v>18.767801468496941</v>
      </c>
      <c r="BB151" s="116">
        <f t="shared" si="121"/>
        <v>18.23406959266859</v>
      </c>
      <c r="BC151" s="116">
        <f t="shared" si="121"/>
        <v>17.51738327541354</v>
      </c>
      <c r="BD151" s="116">
        <f t="shared" si="121"/>
        <v>16.458286343946163</v>
      </c>
      <c r="BE151" s="42">
        <f t="shared" si="121"/>
        <v>15.986059600156958</v>
      </c>
      <c r="BF151" s="42">
        <f t="shared" si="121"/>
        <v>16.948646381102993</v>
      </c>
      <c r="BG151" s="42">
        <f t="shared" si="121"/>
        <v>15.670044396969914</v>
      </c>
      <c r="BH151" s="42">
        <f t="shared" si="121"/>
        <v>15.719728328910643</v>
      </c>
      <c r="BI151" s="42">
        <f t="shared" si="121"/>
        <v>15.535942468344963</v>
      </c>
      <c r="BJ151" s="42">
        <f t="shared" si="121"/>
        <v>14.676229645219591</v>
      </c>
      <c r="BK151" s="42">
        <f t="shared" si="121"/>
        <v>14.476296669661282</v>
      </c>
      <c r="BL151" s="42">
        <f t="shared" si="121"/>
        <v>14.570801198666457</v>
      </c>
      <c r="BM151" s="42">
        <f t="shared" si="121"/>
        <v>14.13862184485623</v>
      </c>
      <c r="BN151" s="42">
        <f t="shared" si="121"/>
        <v>13.63457420179188</v>
      </c>
      <c r="BO151" s="42">
        <f t="shared" si="121"/>
        <v>13.472826195932948</v>
      </c>
    </row>
    <row r="152" spans="1:67" ht="20.25" x14ac:dyDescent="0.3">
      <c r="A152" s="76" t="s">
        <v>29</v>
      </c>
      <c r="B152" s="12" t="s">
        <v>134</v>
      </c>
      <c r="C152" s="13"/>
      <c r="D152" s="12">
        <f t="shared" ref="D152:AF152" si="122">D29*100/D35</f>
        <v>7.6801735028888878</v>
      </c>
      <c r="E152" s="12">
        <f t="shared" si="122"/>
        <v>8.3578740488280339</v>
      </c>
      <c r="F152" s="12">
        <f t="shared" si="122"/>
        <v>6.2840233675659922</v>
      </c>
      <c r="G152" s="12">
        <f t="shared" si="122"/>
        <v>6.6209589629670003</v>
      </c>
      <c r="H152" s="12">
        <f t="shared" si="122"/>
        <v>6.9354750243091816</v>
      </c>
      <c r="I152" s="12">
        <f t="shared" si="122"/>
        <v>8.3358512152727915</v>
      </c>
      <c r="J152" s="12">
        <f t="shared" si="122"/>
        <v>6.4243631710392739</v>
      </c>
      <c r="K152" s="12">
        <f t="shared" si="122"/>
        <v>5.9826342239220827</v>
      </c>
      <c r="L152" s="12">
        <f t="shared" si="122"/>
        <v>5.5725877170501805</v>
      </c>
      <c r="M152" s="12">
        <f t="shared" si="122"/>
        <v>5.3407089401820063</v>
      </c>
      <c r="N152" s="12">
        <f t="shared" si="122"/>
        <v>4.7177396421473778</v>
      </c>
      <c r="O152" s="12">
        <f t="shared" si="122"/>
        <v>4.9728221181579997</v>
      </c>
      <c r="P152" s="12">
        <f t="shared" si="122"/>
        <v>5.0687001055549592</v>
      </c>
      <c r="Q152" s="12">
        <f t="shared" si="122"/>
        <v>4.9317225022631286</v>
      </c>
      <c r="R152" s="12">
        <f t="shared" si="122"/>
        <v>5.0151543497658535</v>
      </c>
      <c r="S152" s="12">
        <f t="shared" si="122"/>
        <v>5.3476551171715832</v>
      </c>
      <c r="T152" s="12">
        <f t="shared" si="122"/>
        <v>4.6365770191961175</v>
      </c>
      <c r="U152" s="12">
        <f t="shared" si="122"/>
        <v>4.6480902084986386</v>
      </c>
      <c r="V152" s="12">
        <f t="shared" si="122"/>
        <v>4.7963877713122427</v>
      </c>
      <c r="W152" s="12">
        <f t="shared" si="122"/>
        <v>4.4845415366350068</v>
      </c>
      <c r="X152" s="12">
        <f t="shared" si="122"/>
        <v>4.4000723744310291</v>
      </c>
      <c r="Y152" s="12">
        <f t="shared" si="122"/>
        <v>4.77535079069402</v>
      </c>
      <c r="Z152" s="12">
        <f t="shared" si="122"/>
        <v>4.2659093939263846</v>
      </c>
      <c r="AA152" s="12">
        <f t="shared" si="122"/>
        <v>4.7031715754024219</v>
      </c>
      <c r="AB152" s="12">
        <f>AB29*100/AB35</f>
        <v>4.7969872693872615</v>
      </c>
      <c r="AC152" s="12">
        <f t="shared" si="122"/>
        <v>4.5944031833142098</v>
      </c>
      <c r="AD152" s="12">
        <v>4.7567890335453971</v>
      </c>
      <c r="AE152" s="12">
        <f>AE29*100/AE35</f>
        <v>4.7916846234203421</v>
      </c>
      <c r="AF152" s="12">
        <f t="shared" si="122"/>
        <v>4.6065152474444613</v>
      </c>
      <c r="AG152" s="12">
        <v>4.6522270521673619</v>
      </c>
      <c r="AH152" s="12">
        <f t="shared" ref="AH152:BO152" si="123">AH29*100/AH35</f>
        <v>4.6976705090815196</v>
      </c>
      <c r="AI152" s="12">
        <f t="shared" si="123"/>
        <v>4.8548094718690677</v>
      </c>
      <c r="AJ152" s="12">
        <f t="shared" si="123"/>
        <v>4.3409131684376518</v>
      </c>
      <c r="AK152" s="12">
        <f t="shared" si="123"/>
        <v>4.4845525673027922</v>
      </c>
      <c r="AL152" s="12">
        <f t="shared" si="123"/>
        <v>4.5299870245024652</v>
      </c>
      <c r="AM152" s="12">
        <f t="shared" si="123"/>
        <v>4.6002556810311992</v>
      </c>
      <c r="AN152" s="12">
        <f t="shared" si="123"/>
        <v>4.5318101848945034</v>
      </c>
      <c r="AO152" s="12">
        <f t="shared" si="123"/>
        <v>4.6489742245048955</v>
      </c>
      <c r="AP152" s="12">
        <f t="shared" si="123"/>
        <v>4.4118691393424809</v>
      </c>
      <c r="AQ152" s="12">
        <f t="shared" si="123"/>
        <v>4.8399036358978034</v>
      </c>
      <c r="AR152" s="12">
        <f t="shared" si="123"/>
        <v>4.9786559062547253</v>
      </c>
      <c r="AS152" s="42">
        <f t="shared" si="123"/>
        <v>4.8319294259353569</v>
      </c>
      <c r="AT152" s="42">
        <f t="shared" si="123"/>
        <v>4.8188423489935079</v>
      </c>
      <c r="AU152" s="42">
        <f t="shared" si="123"/>
        <v>4.6953178535518134</v>
      </c>
      <c r="AV152" s="42">
        <f t="shared" si="123"/>
        <v>4.611833753813058</v>
      </c>
      <c r="AW152" s="42">
        <f t="shared" si="123"/>
        <v>4.779854839023308</v>
      </c>
      <c r="AX152" s="42">
        <f t="shared" si="123"/>
        <v>5.3101219787649825</v>
      </c>
      <c r="AY152" s="42">
        <f t="shared" si="123"/>
        <v>5.1954695753284854</v>
      </c>
      <c r="AZ152" s="42">
        <f t="shared" si="123"/>
        <v>4.8419983705222887</v>
      </c>
      <c r="BA152" s="116">
        <f t="shared" si="123"/>
        <v>5.1095585149834601</v>
      </c>
      <c r="BB152" s="116">
        <f t="shared" si="123"/>
        <v>4.5568629145131583</v>
      </c>
      <c r="BC152" s="116">
        <f t="shared" si="123"/>
        <v>4.9939908460608775</v>
      </c>
      <c r="BD152" s="116">
        <f t="shared" si="123"/>
        <v>4.5064355465566877</v>
      </c>
      <c r="BE152" s="42">
        <f t="shared" si="123"/>
        <v>3.6920559937647068</v>
      </c>
      <c r="BF152" s="42">
        <f t="shared" si="123"/>
        <v>4.7456209867088379</v>
      </c>
      <c r="BG152" s="42">
        <f t="shared" si="123"/>
        <v>4.4676296791361025</v>
      </c>
      <c r="BH152" s="42">
        <f t="shared" si="123"/>
        <v>4.2386879078525705</v>
      </c>
      <c r="BI152" s="42">
        <f t="shared" si="123"/>
        <v>4.3819324910716562</v>
      </c>
      <c r="BJ152" s="42">
        <f t="shared" si="123"/>
        <v>4.0077396338868878</v>
      </c>
      <c r="BK152" s="42">
        <f t="shared" si="123"/>
        <v>4.1342115755398545</v>
      </c>
      <c r="BL152" s="42">
        <f t="shared" si="123"/>
        <v>4.069775507213734</v>
      </c>
      <c r="BM152" s="42">
        <f t="shared" si="123"/>
        <v>3.9490633428736364</v>
      </c>
      <c r="BN152" s="42">
        <f t="shared" si="123"/>
        <v>4.2923659524159623</v>
      </c>
      <c r="BO152" s="42">
        <f t="shared" si="123"/>
        <v>4.3158566046750764</v>
      </c>
    </row>
    <row r="153" spans="1:67" ht="20.25" x14ac:dyDescent="0.3">
      <c r="A153" s="76" t="s">
        <v>28</v>
      </c>
      <c r="B153" s="12" t="s">
        <v>135</v>
      </c>
      <c r="C153" s="13"/>
      <c r="D153" s="12">
        <f t="shared" ref="D153:AF153" si="124">D30*100/D35</f>
        <v>4.2157374109912921E-6</v>
      </c>
      <c r="E153" s="12">
        <f t="shared" si="124"/>
        <v>0.1549759326452067</v>
      </c>
      <c r="F153" s="12">
        <f t="shared" si="124"/>
        <v>0.24021280693343161</v>
      </c>
      <c r="G153" s="12">
        <f t="shared" si="124"/>
        <v>0.27005590314907935</v>
      </c>
      <c r="H153" s="12">
        <f t="shared" si="124"/>
        <v>1.4000682020244</v>
      </c>
      <c r="I153" s="12">
        <f t="shared" si="124"/>
        <v>1.3873275992916116</v>
      </c>
      <c r="J153" s="12">
        <f t="shared" si="124"/>
        <v>1.1321446547007423</v>
      </c>
      <c r="K153" s="12">
        <f t="shared" si="124"/>
        <v>1.5593282198791998</v>
      </c>
      <c r="L153" s="12">
        <f t="shared" si="124"/>
        <v>1.34793230712388</v>
      </c>
      <c r="M153" s="12">
        <f t="shared" si="124"/>
        <v>0.7366477850360782</v>
      </c>
      <c r="N153" s="12">
        <f t="shared" si="124"/>
        <v>1.2275124827790229</v>
      </c>
      <c r="O153" s="12">
        <f t="shared" si="124"/>
        <v>0.78736350204168337</v>
      </c>
      <c r="P153" s="12">
        <f t="shared" si="124"/>
        <v>0.79301044246549679</v>
      </c>
      <c r="Q153" s="12">
        <f t="shared" si="124"/>
        <v>0.85356735616092616</v>
      </c>
      <c r="R153" s="12">
        <f t="shared" si="124"/>
        <v>0.8680074836133207</v>
      </c>
      <c r="S153" s="12">
        <f t="shared" si="124"/>
        <v>0.68596864494687504</v>
      </c>
      <c r="T153" s="12">
        <f t="shared" si="124"/>
        <v>0.80580510954304929</v>
      </c>
      <c r="U153" s="12">
        <f t="shared" si="124"/>
        <v>0.4957962889065215</v>
      </c>
      <c r="V153" s="12">
        <f t="shared" si="124"/>
        <v>0.68629083307159011</v>
      </c>
      <c r="W153" s="12">
        <f t="shared" si="124"/>
        <v>0.72024454982319797</v>
      </c>
      <c r="X153" s="12">
        <f t="shared" si="124"/>
        <v>0.67595314737636092</v>
      </c>
      <c r="Y153" s="12">
        <f t="shared" si="124"/>
        <v>0.54548931538164691</v>
      </c>
      <c r="Z153" s="12">
        <f t="shared" si="124"/>
        <v>0.62866023247437786</v>
      </c>
      <c r="AA153" s="12">
        <f t="shared" si="124"/>
        <v>0.52844624442723842</v>
      </c>
      <c r="AB153" s="12">
        <f>AB30*100/AB35</f>
        <v>0.52225218199866852</v>
      </c>
      <c r="AC153" s="12">
        <f t="shared" si="124"/>
        <v>0.55132838199770517</v>
      </c>
      <c r="AD153" s="12">
        <v>0.55962217340273213</v>
      </c>
      <c r="AE153" s="12">
        <f>AE30*100/AE35</f>
        <v>0.55209167713167895</v>
      </c>
      <c r="AF153" s="12">
        <f t="shared" si="124"/>
        <v>0.53872799957625062</v>
      </c>
      <c r="AG153" s="12">
        <v>0.54407395585611962</v>
      </c>
      <c r="AH153" s="12">
        <f t="shared" ref="AH153:BO153" si="125">AH30*100/AH35</f>
        <v>0.60398620831048111</v>
      </c>
      <c r="AI153" s="12">
        <f t="shared" si="125"/>
        <v>1.6409728937208414</v>
      </c>
      <c r="AJ153" s="12">
        <f t="shared" si="125"/>
        <v>0.56826499659547447</v>
      </c>
      <c r="AK153" s="12">
        <f t="shared" si="125"/>
        <v>1.0871642587400707</v>
      </c>
      <c r="AL153" s="12">
        <f t="shared" si="125"/>
        <v>1.2002540166592734</v>
      </c>
      <c r="AM153" s="12">
        <f t="shared" si="125"/>
        <v>0.88466455404446132</v>
      </c>
      <c r="AN153" s="12">
        <f t="shared" si="125"/>
        <v>0.93119374944927658</v>
      </c>
      <c r="AO153" s="12">
        <f t="shared" si="125"/>
        <v>1.0308064521021916</v>
      </c>
      <c r="AP153" s="12">
        <f t="shared" si="125"/>
        <v>0.21786997202014374</v>
      </c>
      <c r="AQ153" s="12">
        <f t="shared" si="125"/>
        <v>0.36918334711034412</v>
      </c>
      <c r="AR153" s="12">
        <f t="shared" si="125"/>
        <v>0.38886909532480746</v>
      </c>
      <c r="AS153" s="42">
        <f t="shared" si="125"/>
        <v>9.8610804610925647E-4</v>
      </c>
      <c r="AT153" s="42">
        <f t="shared" si="125"/>
        <v>3.6208781410337218E-2</v>
      </c>
      <c r="AU153" s="42">
        <f t="shared" si="125"/>
        <v>8.3102970859324132E-4</v>
      </c>
      <c r="AV153" s="42">
        <f t="shared" si="125"/>
        <v>5.1177188710236285E-2</v>
      </c>
      <c r="AW153" s="42">
        <f t="shared" si="125"/>
        <v>8.4599200690678022E-4</v>
      </c>
      <c r="AX153" s="42">
        <f t="shared" si="125"/>
        <v>3.289456093040255E-2</v>
      </c>
      <c r="AY153" s="42">
        <f t="shared" si="125"/>
        <v>4.3150720386984795E-2</v>
      </c>
      <c r="AZ153" s="42">
        <f t="shared" si="125"/>
        <v>8.0699972842038139E-3</v>
      </c>
      <c r="BA153" s="116">
        <f t="shared" si="125"/>
        <v>2.4565185168189712E-2</v>
      </c>
      <c r="BB153" s="116">
        <f t="shared" si="125"/>
        <v>4.713495851756027E-2</v>
      </c>
      <c r="BC153" s="116">
        <f t="shared" si="125"/>
        <v>8.4513691241030232E-3</v>
      </c>
      <c r="BD153" s="116">
        <f t="shared" si="125"/>
        <v>0.13715238619955136</v>
      </c>
      <c r="BE153" s="42">
        <f t="shared" si="125"/>
        <v>0.13279721842387576</v>
      </c>
      <c r="BF153" s="42">
        <f t="shared" si="125"/>
        <v>6.7794585524411964E-3</v>
      </c>
      <c r="BG153" s="42">
        <f t="shared" si="125"/>
        <v>6.6681039987106011E-3</v>
      </c>
      <c r="BH153" s="42">
        <f t="shared" si="125"/>
        <v>5.4049342981033971E-3</v>
      </c>
      <c r="BI153" s="42">
        <f t="shared" si="125"/>
        <v>5.6908214169761771E-3</v>
      </c>
      <c r="BJ153" s="42">
        <f t="shared" si="125"/>
        <v>1.6934111129099528E-3</v>
      </c>
      <c r="BK153" s="42">
        <f t="shared" si="125"/>
        <v>-2.8183928313708402E-4</v>
      </c>
      <c r="BL153" s="42">
        <f t="shared" si="125"/>
        <v>1.5073242619310127E-3</v>
      </c>
      <c r="BM153" s="42">
        <f t="shared" si="125"/>
        <v>1.4626160529161616E-3</v>
      </c>
      <c r="BN153" s="42">
        <f t="shared" si="125"/>
        <v>5.049842296959955E-4</v>
      </c>
      <c r="BO153" s="42">
        <f t="shared" si="125"/>
        <v>4.3771365158976435E-4</v>
      </c>
    </row>
    <row r="154" spans="1:67" ht="20.25" x14ac:dyDescent="0.3">
      <c r="A154" s="76" t="s">
        <v>27</v>
      </c>
      <c r="B154" s="12" t="s">
        <v>136</v>
      </c>
      <c r="C154" s="13"/>
      <c r="D154" s="12">
        <f t="shared" ref="D154:AF154" si="126">D31*100/D35</f>
        <v>1.9365854023557751</v>
      </c>
      <c r="E154" s="12">
        <f t="shared" si="126"/>
        <v>3.5538256532960282</v>
      </c>
      <c r="F154" s="12">
        <f t="shared" si="126"/>
        <v>3.0959161327914675</v>
      </c>
      <c r="G154" s="12">
        <f t="shared" si="126"/>
        <v>2.9331040851659145</v>
      </c>
      <c r="H154" s="12">
        <f t="shared" si="126"/>
        <v>2.5744804425811187</v>
      </c>
      <c r="I154" s="12">
        <f t="shared" si="126"/>
        <v>2.5836658108172554</v>
      </c>
      <c r="J154" s="12">
        <f t="shared" si="126"/>
        <v>3.4807188321453961</v>
      </c>
      <c r="K154" s="12">
        <f t="shared" si="126"/>
        <v>3.1050295737445035</v>
      </c>
      <c r="L154" s="12">
        <f t="shared" si="126"/>
        <v>2.8085023915765719</v>
      </c>
      <c r="M154" s="12">
        <f t="shared" si="126"/>
        <v>2.6796887982420587</v>
      </c>
      <c r="N154" s="12">
        <f t="shared" si="126"/>
        <v>2.5996259360294145</v>
      </c>
      <c r="O154" s="12">
        <f t="shared" si="126"/>
        <v>2.6489908478026849</v>
      </c>
      <c r="P154" s="12">
        <f t="shared" si="126"/>
        <v>2.7317638731520439</v>
      </c>
      <c r="Q154" s="12">
        <f t="shared" si="126"/>
        <v>2.6829799549304294</v>
      </c>
      <c r="R154" s="12">
        <f t="shared" si="126"/>
        <v>2.7318757095840622</v>
      </c>
      <c r="S154" s="12">
        <f t="shared" si="126"/>
        <v>2.7266190822011218</v>
      </c>
      <c r="T154" s="12">
        <f t="shared" si="126"/>
        <v>2.4903259819019055</v>
      </c>
      <c r="U154" s="12">
        <f t="shared" si="126"/>
        <v>2.3880077834811497</v>
      </c>
      <c r="V154" s="12">
        <f t="shared" si="126"/>
        <v>2.6947527149319557</v>
      </c>
      <c r="W154" s="12">
        <f t="shared" si="126"/>
        <v>2.3010905586928003</v>
      </c>
      <c r="X154" s="12">
        <f t="shared" si="126"/>
        <v>3.1749498926134918</v>
      </c>
      <c r="Y154" s="12">
        <f t="shared" si="126"/>
        <v>2.7121841869482637</v>
      </c>
      <c r="Z154" s="12">
        <f t="shared" si="126"/>
        <v>3.3796194832322635</v>
      </c>
      <c r="AA154" s="12">
        <f t="shared" si="126"/>
        <v>3.3749836625559069</v>
      </c>
      <c r="AB154" s="12">
        <f>AB31*100/AB35</f>
        <v>3.298773424136539</v>
      </c>
      <c r="AC154" s="12">
        <f t="shared" si="126"/>
        <v>2.7798237982425102</v>
      </c>
      <c r="AD154" s="12">
        <v>2.6239377925782836</v>
      </c>
      <c r="AE154" s="12">
        <f>AE31*100/AE35</f>
        <v>1.8195900082681444</v>
      </c>
      <c r="AF154" s="12">
        <f t="shared" si="126"/>
        <v>2.650198221219771</v>
      </c>
      <c r="AG154" s="12">
        <v>2.6764969171011277</v>
      </c>
      <c r="AH154" s="12">
        <f t="shared" ref="AH154:BG154" si="127">AH31*100/AH35</f>
        <v>2.8474258695010621</v>
      </c>
      <c r="AI154" s="12">
        <f t="shared" si="127"/>
        <v>2.6325389355905169</v>
      </c>
      <c r="AJ154" s="12">
        <f t="shared" si="127"/>
        <v>2.3441457280856466</v>
      </c>
      <c r="AK154" s="12">
        <f t="shared" si="127"/>
        <v>2.7179106468501768</v>
      </c>
      <c r="AL154" s="12">
        <f t="shared" si="127"/>
        <v>2.7203021778649235</v>
      </c>
      <c r="AM154" s="12">
        <f t="shared" si="127"/>
        <v>2.3591054774518967</v>
      </c>
      <c r="AN154" s="12">
        <f t="shared" si="127"/>
        <v>2.6967374579700993</v>
      </c>
      <c r="AO154" s="12">
        <f t="shared" si="127"/>
        <v>0.94733876272381712</v>
      </c>
      <c r="AP154" s="12">
        <f t="shared" si="127"/>
        <v>2.4510384107458227</v>
      </c>
      <c r="AQ154" s="12">
        <f t="shared" si="127"/>
        <v>3.9394564478237939</v>
      </c>
      <c r="AR154" s="12">
        <f t="shared" si="127"/>
        <v>3.8531739109331054</v>
      </c>
      <c r="AS154" s="42">
        <f t="shared" si="127"/>
        <v>2.4159647129676785</v>
      </c>
      <c r="AT154" s="42">
        <f t="shared" si="127"/>
        <v>2.2547386481383898</v>
      </c>
      <c r="AU154" s="42">
        <f t="shared" si="127"/>
        <v>2.0634509215855612</v>
      </c>
      <c r="AV154" s="42">
        <f t="shared" si="127"/>
        <v>2.1645572071976926</v>
      </c>
      <c r="AW154" s="42">
        <f t="shared" si="127"/>
        <v>2.3721700472866809</v>
      </c>
      <c r="AX154" s="42">
        <f t="shared" si="127"/>
        <v>2.6353336512702299</v>
      </c>
      <c r="AY154" s="42">
        <f t="shared" si="127"/>
        <v>2.3745063804916731</v>
      </c>
      <c r="AZ154" s="42">
        <f t="shared" si="127"/>
        <v>2.2999492259980872</v>
      </c>
      <c r="BA154" s="116">
        <f t="shared" si="127"/>
        <v>2.7513007388372479</v>
      </c>
      <c r="BB154" s="116">
        <f t="shared" si="127"/>
        <v>2.2349361593544654</v>
      </c>
      <c r="BC154" s="116">
        <f t="shared" si="127"/>
        <v>2.2280882236271609</v>
      </c>
      <c r="BD154" s="116">
        <f t="shared" si="127"/>
        <v>1.9593198028507337</v>
      </c>
      <c r="BE154" s="42">
        <f t="shared" si="127"/>
        <v>2.0219297867470414</v>
      </c>
      <c r="BF154" s="42">
        <f t="shared" si="127"/>
        <v>1.864351101921329</v>
      </c>
      <c r="BG154" s="42">
        <f t="shared" si="127"/>
        <v>1.9230211802921491</v>
      </c>
      <c r="BH154" s="42">
        <f>BH31*100/BH35</f>
        <v>1.8157583609204151</v>
      </c>
      <c r="BI154" s="42">
        <f t="shared" ref="BI154:BO154" si="128">BI31*100/BI35</f>
        <v>1.7788824850897491</v>
      </c>
      <c r="BJ154" s="42">
        <f t="shared" si="128"/>
        <v>1.8063051871039495</v>
      </c>
      <c r="BK154" s="42">
        <f t="shared" si="128"/>
        <v>1.7996785753102933</v>
      </c>
      <c r="BL154" s="42">
        <f t="shared" si="128"/>
        <v>1.7585449722528481</v>
      </c>
      <c r="BM154" s="42">
        <f t="shared" si="128"/>
        <v>1.7063853950688552</v>
      </c>
      <c r="BN154" s="42">
        <f t="shared" si="128"/>
        <v>1.5654511120575862</v>
      </c>
      <c r="BO154" s="42">
        <f t="shared" si="128"/>
        <v>1.5319977805641753</v>
      </c>
    </row>
    <row r="155" spans="1:67" ht="20.25" x14ac:dyDescent="0.3">
      <c r="A155" s="76" t="s">
        <v>26</v>
      </c>
      <c r="B155" s="12" t="s">
        <v>137</v>
      </c>
      <c r="C155" s="13"/>
      <c r="D155" s="12">
        <f t="shared" ref="D155:AF155" si="129">D32*100/D35</f>
        <v>0.81784041052007761</v>
      </c>
      <c r="E155" s="12">
        <f t="shared" si="129"/>
        <v>0.9068414212351984</v>
      </c>
      <c r="F155" s="12">
        <f t="shared" si="129"/>
        <v>0.65015054856606158</v>
      </c>
      <c r="G155" s="12">
        <f t="shared" si="129"/>
        <v>0.6317862881635482</v>
      </c>
      <c r="H155" s="12">
        <f t="shared" si="129"/>
        <v>0.5057726455354884</v>
      </c>
      <c r="I155" s="12">
        <f t="shared" si="129"/>
        <v>0.43186076830952763</v>
      </c>
      <c r="J155" s="12">
        <f t="shared" si="129"/>
        <v>0.37388664951714529</v>
      </c>
      <c r="K155" s="12">
        <f t="shared" si="129"/>
        <v>0.20882319087329615</v>
      </c>
      <c r="L155" s="12">
        <f t="shared" si="129"/>
        <v>0.25064491388199528</v>
      </c>
      <c r="M155" s="12">
        <f t="shared" si="129"/>
        <v>0.27018318555929766</v>
      </c>
      <c r="N155" s="12">
        <f t="shared" si="129"/>
        <v>0.24546157947304528</v>
      </c>
      <c r="O155" s="12">
        <f t="shared" si="129"/>
        <v>0.24859966572358203</v>
      </c>
      <c r="P155" s="12">
        <f t="shared" si="129"/>
        <v>0.26857785790735844</v>
      </c>
      <c r="Q155" s="12">
        <f t="shared" si="129"/>
        <v>0.26555428858339925</v>
      </c>
      <c r="R155" s="12">
        <f t="shared" si="129"/>
        <v>0.27001976800243177</v>
      </c>
      <c r="S155" s="12">
        <f t="shared" si="129"/>
        <v>0.22791014780898203</v>
      </c>
      <c r="T155" s="12">
        <f t="shared" si="129"/>
        <v>0.23980056579349956</v>
      </c>
      <c r="U155" s="12">
        <f t="shared" si="129"/>
        <v>0.18589571979869457</v>
      </c>
      <c r="V155" s="12">
        <f t="shared" si="129"/>
        <v>0.19169326773343676</v>
      </c>
      <c r="W155" s="12">
        <f t="shared" si="129"/>
        <v>0.21401047584010732</v>
      </c>
      <c r="X155" s="12">
        <f t="shared" si="129"/>
        <v>0.11759033997754807</v>
      </c>
      <c r="Y155" s="12">
        <f t="shared" si="129"/>
        <v>0.10764110896659265</v>
      </c>
      <c r="Z155" s="12">
        <f t="shared" si="129"/>
        <v>0.11448576397893215</v>
      </c>
      <c r="AA155" s="12">
        <f t="shared" si="129"/>
        <v>0.1058816033184192</v>
      </c>
      <c r="AB155" s="12">
        <f>AB32*100/AB35</f>
        <v>0.10183201824760786</v>
      </c>
      <c r="AC155" s="12">
        <f t="shared" si="129"/>
        <v>0.10107870779418593</v>
      </c>
      <c r="AD155" s="12">
        <v>0.102617917936859</v>
      </c>
      <c r="AE155" s="12">
        <f>AE32*100/AE35</f>
        <v>0.13127325721184613</v>
      </c>
      <c r="AF155" s="12">
        <f t="shared" si="129"/>
        <v>9.8783976757081712E-2</v>
      </c>
      <c r="AG155" s="12">
        <v>0.10764936898752052</v>
      </c>
      <c r="AH155" s="12">
        <f t="shared" ref="AH155:BO155" si="130">AH32*100/AH35</f>
        <v>0.16775716935823612</v>
      </c>
      <c r="AI155" s="12">
        <f t="shared" si="130"/>
        <v>0.19502293078497165</v>
      </c>
      <c r="AJ155" s="12">
        <f t="shared" si="130"/>
        <v>0.17362337245517748</v>
      </c>
      <c r="AK155" s="12">
        <f t="shared" si="130"/>
        <v>0.23345642986205173</v>
      </c>
      <c r="AL155" s="12">
        <f t="shared" si="130"/>
        <v>0.2728809997545717</v>
      </c>
      <c r="AM155" s="12">
        <f t="shared" si="130"/>
        <v>0.20641123125766631</v>
      </c>
      <c r="AN155" s="12">
        <f t="shared" si="130"/>
        <v>0.2483073161282891</v>
      </c>
      <c r="AO155" s="12">
        <f t="shared" si="130"/>
        <v>0.28253741570391261</v>
      </c>
      <c r="AP155" s="12">
        <f t="shared" si="130"/>
        <v>3.8117568948554739E-2</v>
      </c>
      <c r="AQ155" s="12">
        <f t="shared" si="130"/>
        <v>6.9773514041783363E-2</v>
      </c>
      <c r="AR155" s="12">
        <f t="shared" si="130"/>
        <v>7.2940663123610569E-2</v>
      </c>
      <c r="AS155" s="42">
        <f t="shared" si="130"/>
        <v>8.677750805761459E-3</v>
      </c>
      <c r="AT155" s="42">
        <f t="shared" si="130"/>
        <v>2.7352712941356949E-2</v>
      </c>
      <c r="AU155" s="42">
        <f t="shared" si="130"/>
        <v>8.3186073830183451E-4</v>
      </c>
      <c r="AV155" s="42">
        <f t="shared" si="130"/>
        <v>2.6957548504581468E-2</v>
      </c>
      <c r="AW155" s="42">
        <f t="shared" si="130"/>
        <v>8.4683799891368703E-4</v>
      </c>
      <c r="AX155" s="42">
        <f t="shared" si="130"/>
        <v>2.2585405534814387E-2</v>
      </c>
      <c r="AY155" s="42">
        <f t="shared" si="130"/>
        <v>2.5018542145816322E-2</v>
      </c>
      <c r="AZ155" s="42">
        <f t="shared" si="130"/>
        <v>8.0780672814880178E-4</v>
      </c>
      <c r="BA155" s="116">
        <f t="shared" si="130"/>
        <v>2.7533642143913756E-2</v>
      </c>
      <c r="BB155" s="116">
        <f t="shared" si="130"/>
        <v>1.281045367737655E-3</v>
      </c>
      <c r="BC155" s="116">
        <f t="shared" si="130"/>
        <v>9.2273584709524827E-4</v>
      </c>
      <c r="BD155" s="116">
        <f t="shared" si="130"/>
        <v>9.0128710931133751E-3</v>
      </c>
      <c r="BE155" s="42">
        <f t="shared" si="130"/>
        <v>5.0600998409157903E-2</v>
      </c>
      <c r="BF155" s="42">
        <f t="shared" si="130"/>
        <v>6.7794585524411967E-4</v>
      </c>
      <c r="BG155" s="42">
        <f t="shared" si="130"/>
        <v>1.2930787274299598E-2</v>
      </c>
      <c r="BH155" s="42">
        <f t="shared" si="130"/>
        <v>3.9031063875455852E-4</v>
      </c>
      <c r="BI155" s="42">
        <f t="shared" si="130"/>
        <v>5.7022030598101296E-4</v>
      </c>
      <c r="BJ155" s="42">
        <f t="shared" si="130"/>
        <v>2.833641262269321E-4</v>
      </c>
      <c r="BK155" s="42">
        <f t="shared" si="130"/>
        <v>1.2297320143880643E-4</v>
      </c>
      <c r="BL155" s="42">
        <f t="shared" si="130"/>
        <v>3.5271387729185694E-4</v>
      </c>
      <c r="BM155" s="42">
        <f t="shared" si="130"/>
        <v>3.4225215638238179E-4</v>
      </c>
      <c r="BN155" s="42">
        <f t="shared" si="130"/>
        <v>6.0648605986489054E-4</v>
      </c>
      <c r="BO155" s="42">
        <f t="shared" si="130"/>
        <v>5.4757977813879523E-4</v>
      </c>
    </row>
    <row r="156" spans="1:67" s="6" customFormat="1" ht="20.25" x14ac:dyDescent="0.3">
      <c r="A156" s="90" t="s">
        <v>25</v>
      </c>
      <c r="B156" s="52" t="s">
        <v>138</v>
      </c>
      <c r="C156" s="54"/>
      <c r="D156" s="52">
        <f t="shared" ref="D156:AF156" si="131">D33*100/D35</f>
        <v>74.697080823169102</v>
      </c>
      <c r="E156" s="52">
        <f t="shared" si="131"/>
        <v>75.093354479999391</v>
      </c>
      <c r="F156" s="52">
        <f t="shared" si="131"/>
        <v>58.689823742834363</v>
      </c>
      <c r="G156" s="52">
        <f t="shared" si="131"/>
        <v>59.316469198962899</v>
      </c>
      <c r="H156" s="52">
        <f t="shared" si="131"/>
        <v>60.578755466546824</v>
      </c>
      <c r="I156" s="52">
        <f t="shared" si="131"/>
        <v>60.198105826407385</v>
      </c>
      <c r="J156" s="52">
        <f t="shared" si="131"/>
        <v>59.157968272903418</v>
      </c>
      <c r="K156" s="52">
        <f t="shared" si="131"/>
        <v>57.728665857025561</v>
      </c>
      <c r="L156" s="52">
        <f t="shared" si="131"/>
        <v>55.229664481023796</v>
      </c>
      <c r="M156" s="52">
        <f t="shared" si="131"/>
        <v>52.856760787694199</v>
      </c>
      <c r="N156" s="52">
        <f t="shared" si="131"/>
        <v>51.385022792860951</v>
      </c>
      <c r="O156" s="52">
        <f t="shared" si="131"/>
        <v>54.75998118748241</v>
      </c>
      <c r="P156" s="52">
        <f t="shared" si="131"/>
        <v>55.116731575853827</v>
      </c>
      <c r="Q156" s="52">
        <f t="shared" si="131"/>
        <v>55.50931521955664</v>
      </c>
      <c r="R156" s="52">
        <f t="shared" si="131"/>
        <v>56.721914571436443</v>
      </c>
      <c r="S156" s="52">
        <f t="shared" si="131"/>
        <v>57.538380549952443</v>
      </c>
      <c r="T156" s="52">
        <f t="shared" si="131"/>
        <v>53.515034604612936</v>
      </c>
      <c r="U156" s="52">
        <f t="shared" si="131"/>
        <v>53.454997652311611</v>
      </c>
      <c r="V156" s="52">
        <f t="shared" si="131"/>
        <v>54.454436360127623</v>
      </c>
      <c r="W156" s="52">
        <f t="shared" si="131"/>
        <v>51.513473654203146</v>
      </c>
      <c r="X156" s="52">
        <f t="shared" si="131"/>
        <v>54.154826624573175</v>
      </c>
      <c r="Y156" s="52">
        <f t="shared" si="131"/>
        <v>55.356385813324302</v>
      </c>
      <c r="Z156" s="52">
        <f t="shared" si="131"/>
        <v>52.843934619057421</v>
      </c>
      <c r="AA156" s="52">
        <f t="shared" si="131"/>
        <v>56.166955835269995</v>
      </c>
      <c r="AB156" s="52">
        <f>AB33*100/AB35</f>
        <v>56.124852448720823</v>
      </c>
      <c r="AC156" s="52">
        <f t="shared" si="131"/>
        <v>54.981434604819832</v>
      </c>
      <c r="AD156" s="52">
        <v>57.2430829957868</v>
      </c>
      <c r="AE156" s="52">
        <f>SUM(AE150:AE155)</f>
        <v>57.528040771180343</v>
      </c>
      <c r="AF156" s="52">
        <f t="shared" si="131"/>
        <v>56.213832798294966</v>
      </c>
      <c r="AG156" s="52">
        <v>56.779544313018796</v>
      </c>
      <c r="AH156" s="52">
        <f t="shared" ref="AH156:AP156" si="132">SUM(AH150:AH155)</f>
        <v>60.251264973615029</v>
      </c>
      <c r="AI156" s="52">
        <f t="shared" si="132"/>
        <v>60.37108886007686</v>
      </c>
      <c r="AJ156" s="52">
        <f t="shared" si="132"/>
        <v>55.834706234818064</v>
      </c>
      <c r="AK156" s="52">
        <f t="shared" si="132"/>
        <v>56.901893552583772</v>
      </c>
      <c r="AL156" s="52">
        <f t="shared" si="132"/>
        <v>55.528841003960324</v>
      </c>
      <c r="AM156" s="52">
        <f t="shared" si="132"/>
        <v>57.385230358953294</v>
      </c>
      <c r="AN156" s="52">
        <f t="shared" si="132"/>
        <v>53.84410178137761</v>
      </c>
      <c r="AO156" s="52">
        <f t="shared" si="132"/>
        <v>52.608656364830587</v>
      </c>
      <c r="AP156" s="52">
        <f t="shared" si="132"/>
        <v>54.614572739287176</v>
      </c>
      <c r="AQ156" s="52">
        <f>SUM(AQ149:AQ155)</f>
        <v>53.115117363481708</v>
      </c>
      <c r="AR156" s="52">
        <f t="shared" ref="AR156:BO156" si="133">SUM(AR149:AR155)</f>
        <v>53.136611922287649</v>
      </c>
      <c r="AS156" s="68">
        <f t="shared" si="133"/>
        <v>52.519917314169774</v>
      </c>
      <c r="AT156" s="68">
        <f t="shared" si="133"/>
        <v>54.65092814893643</v>
      </c>
      <c r="AU156" s="68">
        <f t="shared" si="133"/>
        <v>56.622214264281723</v>
      </c>
      <c r="AV156" s="68">
        <f t="shared" si="133"/>
        <v>53.636888884840047</v>
      </c>
      <c r="AW156" s="68">
        <f t="shared" si="133"/>
        <v>57.490242211868434</v>
      </c>
      <c r="AX156" s="68">
        <f t="shared" si="133"/>
        <v>60.731132932193255</v>
      </c>
      <c r="AY156" s="68">
        <f t="shared" si="133"/>
        <v>57.36688667124784</v>
      </c>
      <c r="AZ156" s="68">
        <f t="shared" si="133"/>
        <v>56.983058630491271</v>
      </c>
      <c r="BA156" s="117">
        <f t="shared" si="133"/>
        <v>61.563322488459157</v>
      </c>
      <c r="BB156" s="117">
        <f t="shared" si="133"/>
        <v>57.004305827156998</v>
      </c>
      <c r="BC156" s="117">
        <f t="shared" si="133"/>
        <v>63.865383795956404</v>
      </c>
      <c r="BD156" s="117">
        <f t="shared" si="133"/>
        <v>58.84346791109494</v>
      </c>
      <c r="BE156" s="68">
        <f t="shared" si="133"/>
        <v>52.380291246622484</v>
      </c>
      <c r="BF156" s="68">
        <f t="shared" si="133"/>
        <v>60.514124984945362</v>
      </c>
      <c r="BG156" s="68">
        <f t="shared" si="133"/>
        <v>55.754219341159711</v>
      </c>
      <c r="BH156" s="68">
        <f t="shared" si="133"/>
        <v>54.369021365952975</v>
      </c>
      <c r="BI156" s="68">
        <f t="shared" si="133"/>
        <v>59.231965489584191</v>
      </c>
      <c r="BJ156" s="68">
        <f t="shared" si="133"/>
        <v>56.336119798043569</v>
      </c>
      <c r="BK156" s="68">
        <f t="shared" si="133"/>
        <v>52.011044439071874</v>
      </c>
      <c r="BL156" s="68">
        <f t="shared" si="133"/>
        <v>57.028961281195876</v>
      </c>
      <c r="BM156" s="68">
        <f t="shared" si="133"/>
        <v>55.337445536870753</v>
      </c>
      <c r="BN156" s="68">
        <f t="shared" si="133"/>
        <v>54.387913008548274</v>
      </c>
      <c r="BO156" s="68">
        <f t="shared" si="133"/>
        <v>55.791967325061094</v>
      </c>
    </row>
    <row r="157" spans="1:67" s="57" customFormat="1" ht="20.25" x14ac:dyDescent="0.3">
      <c r="A157" s="91" t="s">
        <v>24</v>
      </c>
      <c r="B157" s="55" t="s">
        <v>126</v>
      </c>
      <c r="C157" s="56"/>
      <c r="D157" s="55">
        <f t="shared" ref="D157:AF157" si="134">D34*100/D35</f>
        <v>83.036102415859943</v>
      </c>
      <c r="E157" s="55">
        <f t="shared" si="134"/>
        <v>83.140542676146282</v>
      </c>
      <c r="F157" s="55">
        <f t="shared" si="134"/>
        <v>65.002489376060723</v>
      </c>
      <c r="G157" s="55">
        <f t="shared" si="134"/>
        <v>66.120173865622405</v>
      </c>
      <c r="H157" s="55">
        <f t="shared" si="134"/>
        <v>66.93635411555853</v>
      </c>
      <c r="I157" s="55">
        <f t="shared" si="134"/>
        <v>66.606366551363081</v>
      </c>
      <c r="J157" s="55">
        <f t="shared" si="134"/>
        <v>66.137586136220136</v>
      </c>
      <c r="K157" s="55">
        <f t="shared" si="134"/>
        <v>65.084114936468708</v>
      </c>
      <c r="L157" s="55">
        <f t="shared" si="134"/>
        <v>63.195747259185076</v>
      </c>
      <c r="M157" s="55">
        <f t="shared" si="134"/>
        <v>60.886543307617877</v>
      </c>
      <c r="N157" s="55">
        <f t="shared" si="134"/>
        <v>59.584519758245513</v>
      </c>
      <c r="O157" s="55">
        <f t="shared" si="134"/>
        <v>62.716728641567393</v>
      </c>
      <c r="P157" s="55">
        <f t="shared" si="134"/>
        <v>62.413739722057684</v>
      </c>
      <c r="Q157" s="55">
        <f t="shared" si="134"/>
        <v>63.514092647429969</v>
      </c>
      <c r="R157" s="55">
        <f t="shared" si="134"/>
        <v>64.283845314045209</v>
      </c>
      <c r="S157" s="55">
        <f t="shared" si="134"/>
        <v>63.937221462277193</v>
      </c>
      <c r="T157" s="55">
        <f t="shared" si="134"/>
        <v>60.821819526803417</v>
      </c>
      <c r="U157" s="55">
        <f t="shared" si="134"/>
        <v>60.163914715279098</v>
      </c>
      <c r="V157" s="55">
        <f t="shared" si="134"/>
        <v>61.754793027836982</v>
      </c>
      <c r="W157" s="55">
        <f t="shared" si="134"/>
        <v>58.025723748811359</v>
      </c>
      <c r="X157" s="55">
        <f t="shared" si="134"/>
        <v>61.797066437822764</v>
      </c>
      <c r="Y157" s="55">
        <f t="shared" si="134"/>
        <v>62.885766601659725</v>
      </c>
      <c r="Z157" s="55">
        <f t="shared" si="134"/>
        <v>60.244290046938268</v>
      </c>
      <c r="AA157" s="55">
        <f t="shared" si="134"/>
        <v>63.848252593990424</v>
      </c>
      <c r="AB157" s="55">
        <f>AB34*100/AB35</f>
        <v>64.087337162656425</v>
      </c>
      <c r="AC157" s="55">
        <f t="shared" si="134"/>
        <v>62.58150811233034</v>
      </c>
      <c r="AD157" s="55">
        <v>64.267750960245891</v>
      </c>
      <c r="AE157" s="55">
        <f>AE147+AE156</f>
        <v>64.193926496832006</v>
      </c>
      <c r="AF157" s="55">
        <f t="shared" si="134"/>
        <v>63.468321710703563</v>
      </c>
      <c r="AG157" s="55">
        <v>64.113906780901104</v>
      </c>
      <c r="AH157" s="55">
        <f t="shared" ref="AH157:BO157" si="135">AH147+AH156</f>
        <v>66.751985311055407</v>
      </c>
      <c r="AI157" s="55">
        <f t="shared" si="135"/>
        <v>66.344804069510857</v>
      </c>
      <c r="AJ157" s="55">
        <f t="shared" si="135"/>
        <v>61.951447517616572</v>
      </c>
      <c r="AK157" s="55">
        <f t="shared" si="135"/>
        <v>62.093109954635295</v>
      </c>
      <c r="AL157" s="55">
        <f t="shared" si="135"/>
        <v>60.505796725753363</v>
      </c>
      <c r="AM157" s="55">
        <f t="shared" si="135"/>
        <v>62.870156845658471</v>
      </c>
      <c r="AN157" s="55">
        <f t="shared" si="135"/>
        <v>58.337428827455454</v>
      </c>
      <c r="AO157" s="55">
        <f t="shared" si="135"/>
        <v>56.939655628407813</v>
      </c>
      <c r="AP157" s="55">
        <f t="shared" si="135"/>
        <v>59.444757880815636</v>
      </c>
      <c r="AQ157" s="55">
        <f t="shared" si="135"/>
        <v>58.322755977187839</v>
      </c>
      <c r="AR157" s="55">
        <f t="shared" si="135"/>
        <v>57.746690534394176</v>
      </c>
      <c r="AS157" s="70">
        <f t="shared" si="135"/>
        <v>57.299686653616988</v>
      </c>
      <c r="AT157" s="70">
        <f t="shared" si="135"/>
        <v>59.684849888492565</v>
      </c>
      <c r="AU157" s="70">
        <f t="shared" si="135"/>
        <v>61.431013379690484</v>
      </c>
      <c r="AV157" s="70">
        <f t="shared" si="135"/>
        <v>57.845802080862711</v>
      </c>
      <c r="AW157" s="70">
        <f t="shared" si="135"/>
        <v>62.3856214893949</v>
      </c>
      <c r="AX157" s="70">
        <f t="shared" si="135"/>
        <v>66.14086434067849</v>
      </c>
      <c r="AY157" s="70">
        <f t="shared" si="135"/>
        <v>62.194612157278527</v>
      </c>
      <c r="AZ157" s="70">
        <f t="shared" si="135"/>
        <v>62.162871122328973</v>
      </c>
      <c r="BA157" s="120">
        <f t="shared" si="135"/>
        <v>67.713074117241476</v>
      </c>
      <c r="BB157" s="120">
        <f t="shared" si="135"/>
        <v>62.887470375252114</v>
      </c>
      <c r="BC157" s="120">
        <f t="shared" si="135"/>
        <v>69.185678162367481</v>
      </c>
      <c r="BD157" s="120">
        <f t="shared" si="135"/>
        <v>64.895066159215375</v>
      </c>
      <c r="BE157" s="70">
        <f t="shared" si="135"/>
        <v>58.079331342982037</v>
      </c>
      <c r="BF157" s="70">
        <f t="shared" si="135"/>
        <v>66.637776004045435</v>
      </c>
      <c r="BG157" s="70">
        <f t="shared" si="135"/>
        <v>61.837994052411304</v>
      </c>
      <c r="BH157" s="70">
        <f t="shared" si="135"/>
        <v>60.415051920382787</v>
      </c>
      <c r="BI157" s="70">
        <f t="shared" si="135"/>
        <v>64.971588545621643</v>
      </c>
      <c r="BJ157" s="70">
        <f t="shared" si="135"/>
        <v>62.430709215758341</v>
      </c>
      <c r="BK157" s="70">
        <f t="shared" si="135"/>
        <v>58.024295289966105</v>
      </c>
      <c r="BL157" s="70">
        <f t="shared" si="135"/>
        <v>63.06886235510261</v>
      </c>
      <c r="BM157" s="70">
        <f t="shared" si="135"/>
        <v>61.198199252467667</v>
      </c>
      <c r="BN157" s="70">
        <f t="shared" si="135"/>
        <v>60.839594052065465</v>
      </c>
      <c r="BO157" s="70">
        <f t="shared" si="135"/>
        <v>62.480715594937699</v>
      </c>
    </row>
    <row r="158" spans="1:67" s="47" customFormat="1" ht="20.25" x14ac:dyDescent="0.3">
      <c r="A158" s="92" t="s">
        <v>23</v>
      </c>
      <c r="B158" s="45" t="s">
        <v>139</v>
      </c>
      <c r="C158" s="46"/>
      <c r="D158" s="123">
        <f t="shared" ref="D158:AF158" si="136">D141+D157</f>
        <v>100</v>
      </c>
      <c r="E158" s="123">
        <f t="shared" si="136"/>
        <v>100</v>
      </c>
      <c r="F158" s="123">
        <f t="shared" si="136"/>
        <v>100</v>
      </c>
      <c r="G158" s="123">
        <f t="shared" si="136"/>
        <v>100</v>
      </c>
      <c r="H158" s="123">
        <f t="shared" si="136"/>
        <v>100</v>
      </c>
      <c r="I158" s="123">
        <f t="shared" si="136"/>
        <v>100</v>
      </c>
      <c r="J158" s="123">
        <f t="shared" si="136"/>
        <v>99.999999999999986</v>
      </c>
      <c r="K158" s="123">
        <f t="shared" si="136"/>
        <v>100</v>
      </c>
      <c r="L158" s="123">
        <f t="shared" si="136"/>
        <v>100</v>
      </c>
      <c r="M158" s="123">
        <f t="shared" si="136"/>
        <v>100</v>
      </c>
      <c r="N158" s="123">
        <f t="shared" si="136"/>
        <v>100</v>
      </c>
      <c r="O158" s="123">
        <f t="shared" si="136"/>
        <v>100</v>
      </c>
      <c r="P158" s="123">
        <f t="shared" si="136"/>
        <v>100</v>
      </c>
      <c r="Q158" s="123">
        <f t="shared" si="136"/>
        <v>100</v>
      </c>
      <c r="R158" s="123">
        <f t="shared" si="136"/>
        <v>100</v>
      </c>
      <c r="S158" s="123">
        <f t="shared" si="136"/>
        <v>100</v>
      </c>
      <c r="T158" s="123">
        <f t="shared" si="136"/>
        <v>100</v>
      </c>
      <c r="U158" s="123">
        <f t="shared" si="136"/>
        <v>100</v>
      </c>
      <c r="V158" s="123">
        <f t="shared" si="136"/>
        <v>100</v>
      </c>
      <c r="W158" s="123">
        <f t="shared" si="136"/>
        <v>100</v>
      </c>
      <c r="X158" s="123">
        <f t="shared" si="136"/>
        <v>100</v>
      </c>
      <c r="Y158" s="123">
        <f t="shared" si="136"/>
        <v>100</v>
      </c>
      <c r="Z158" s="123">
        <f t="shared" si="136"/>
        <v>100</v>
      </c>
      <c r="AA158" s="123">
        <f t="shared" si="136"/>
        <v>100</v>
      </c>
      <c r="AB158" s="123">
        <f>AB141+AB157</f>
        <v>100</v>
      </c>
      <c r="AC158" s="123">
        <f t="shared" si="136"/>
        <v>100</v>
      </c>
      <c r="AD158" s="123">
        <v>100</v>
      </c>
      <c r="AE158" s="123">
        <f>AE141+AE157</f>
        <v>100</v>
      </c>
      <c r="AF158" s="123">
        <f t="shared" si="136"/>
        <v>100</v>
      </c>
      <c r="AG158" s="123">
        <v>100</v>
      </c>
      <c r="AH158" s="123">
        <f t="shared" ref="AH158:AM158" si="137">AH141+AH157</f>
        <v>99.999999999999986</v>
      </c>
      <c r="AI158" s="123">
        <f t="shared" si="137"/>
        <v>100.00000000000001</v>
      </c>
      <c r="AJ158" s="123">
        <f t="shared" si="137"/>
        <v>100</v>
      </c>
      <c r="AK158" s="123">
        <f t="shared" si="137"/>
        <v>99.999999999999986</v>
      </c>
      <c r="AL158" s="123">
        <f t="shared" si="137"/>
        <v>100</v>
      </c>
      <c r="AM158" s="123">
        <f t="shared" si="137"/>
        <v>100</v>
      </c>
      <c r="AN158" s="123">
        <f>AN141+AN157</f>
        <v>100.00000000000001</v>
      </c>
      <c r="AO158" s="123">
        <f t="shared" ref="AO158:AP158" si="138">AO141+AO157</f>
        <v>100</v>
      </c>
      <c r="AP158" s="123">
        <f t="shared" si="138"/>
        <v>100</v>
      </c>
      <c r="AQ158" s="123">
        <f t="shared" ref="AQ158:BO158" si="139">AQ141+AQ157</f>
        <v>99.999999999999972</v>
      </c>
      <c r="AR158" s="123">
        <f t="shared" si="139"/>
        <v>99.999999999999986</v>
      </c>
      <c r="AS158" s="123">
        <f t="shared" si="139"/>
        <v>100</v>
      </c>
      <c r="AT158" s="123">
        <f t="shared" si="139"/>
        <v>100</v>
      </c>
      <c r="AU158" s="123">
        <f t="shared" si="139"/>
        <v>99.999999999999972</v>
      </c>
      <c r="AV158" s="123">
        <f t="shared" si="139"/>
        <v>100</v>
      </c>
      <c r="AW158" s="123">
        <f t="shared" si="139"/>
        <v>100</v>
      </c>
      <c r="AX158" s="123">
        <f t="shared" si="139"/>
        <v>100.00000000000001</v>
      </c>
      <c r="AY158" s="123">
        <f t="shared" si="139"/>
        <v>100</v>
      </c>
      <c r="AZ158" s="123">
        <f t="shared" si="139"/>
        <v>100</v>
      </c>
      <c r="BA158" s="124">
        <f t="shared" si="139"/>
        <v>100</v>
      </c>
      <c r="BB158" s="124">
        <f>BB141+BB157</f>
        <v>99.974452116403995</v>
      </c>
      <c r="BC158" s="124">
        <f t="shared" si="139"/>
        <v>99.999999999999986</v>
      </c>
      <c r="BD158" s="124">
        <f t="shared" si="139"/>
        <v>99.978431807610221</v>
      </c>
      <c r="BE158" s="123">
        <f t="shared" si="139"/>
        <v>99.955398175810842</v>
      </c>
      <c r="BF158" s="123">
        <f t="shared" si="139"/>
        <v>100.00037287022039</v>
      </c>
      <c r="BG158" s="123">
        <f t="shared" si="139"/>
        <v>99.987824042098339</v>
      </c>
      <c r="BH158" s="123">
        <f t="shared" si="139"/>
        <v>99.934858309484497</v>
      </c>
      <c r="BI158" s="123">
        <f t="shared" si="139"/>
        <v>100</v>
      </c>
      <c r="BJ158" s="123">
        <f t="shared" si="139"/>
        <v>99.938117113230561</v>
      </c>
      <c r="BK158" s="123">
        <f t="shared" si="139"/>
        <v>99.948572039779435</v>
      </c>
      <c r="BL158" s="123">
        <f t="shared" si="139"/>
        <v>99.942028308886123</v>
      </c>
      <c r="BM158" s="123">
        <f t="shared" si="139"/>
        <v>99.943387007978458</v>
      </c>
      <c r="BN158" s="123">
        <f t="shared" si="139"/>
        <v>99.930711113843401</v>
      </c>
      <c r="BO158" s="123">
        <f t="shared" si="139"/>
        <v>99.945929232619108</v>
      </c>
    </row>
    <row r="159" spans="1:67" ht="18.75" x14ac:dyDescent="0.3">
      <c r="A159" s="3"/>
      <c r="AB159" s="1"/>
      <c r="AF159" s="1"/>
      <c r="AP159" s="1"/>
      <c r="AU159" s="65"/>
      <c r="AX159" s="1"/>
      <c r="AY159" s="1"/>
      <c r="AZ159" s="1"/>
    </row>
    <row r="160" spans="1:67" ht="18.75" x14ac:dyDescent="0.3">
      <c r="A160" s="3"/>
      <c r="B160" s="32"/>
      <c r="F160" s="138"/>
      <c r="G160" s="138"/>
      <c r="H160" s="138"/>
      <c r="I160" s="138"/>
      <c r="AB160" s="1"/>
      <c r="AF160" s="1"/>
      <c r="AP160" s="1"/>
      <c r="AU160" s="65"/>
      <c r="AX160" s="1"/>
      <c r="AY160" s="1"/>
      <c r="AZ160" s="1"/>
    </row>
    <row r="161" spans="1:52" ht="18.75" x14ac:dyDescent="0.3">
      <c r="A161" s="3"/>
      <c r="AB161" s="1"/>
      <c r="AF161" s="1"/>
      <c r="AP161" s="1"/>
      <c r="AU161" s="65"/>
      <c r="AX161" s="1"/>
      <c r="AY161" s="1"/>
      <c r="AZ161" s="1"/>
    </row>
    <row r="162" spans="1:52" ht="18.75" x14ac:dyDescent="0.3">
      <c r="A162" s="9"/>
      <c r="B162" s="4"/>
      <c r="D162" s="4"/>
      <c r="E162" s="4"/>
      <c r="F162" s="4"/>
      <c r="G162" s="4"/>
      <c r="H162" s="4"/>
      <c r="I162" s="4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"/>
      <c r="AC162" s="11"/>
      <c r="AF162" s="1"/>
      <c r="AP162" s="1"/>
      <c r="AU162" s="65"/>
      <c r="AX162" s="1"/>
      <c r="AY162" s="1"/>
      <c r="AZ162" s="1"/>
    </row>
    <row r="163" spans="1:52" ht="18.75" x14ac:dyDescent="0.3">
      <c r="A163" s="9"/>
      <c r="B163" s="4"/>
      <c r="D163" s="4"/>
      <c r="E163" s="4"/>
      <c r="F163" s="4"/>
      <c r="G163" s="4"/>
      <c r="H163" s="4"/>
      <c r="I163" s="4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"/>
      <c r="AC163" s="11"/>
      <c r="AF163" s="1"/>
      <c r="AP163" s="1"/>
      <c r="AU163" s="65"/>
      <c r="AX163" s="1"/>
      <c r="AY163" s="1"/>
      <c r="AZ163" s="1"/>
    </row>
    <row r="164" spans="1:52" ht="18.75" x14ac:dyDescent="0.3">
      <c r="A164" s="9"/>
      <c r="B164" s="4"/>
      <c r="D164" s="4"/>
      <c r="E164" s="4"/>
      <c r="F164" s="4"/>
      <c r="G164" s="4"/>
      <c r="H164" s="4"/>
      <c r="I164" s="4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"/>
      <c r="AC164" s="10"/>
      <c r="AF164" s="1"/>
      <c r="AP164" s="1"/>
      <c r="AU164" s="65"/>
      <c r="AX164" s="1"/>
      <c r="AY164" s="1"/>
      <c r="AZ164" s="1"/>
    </row>
    <row r="165" spans="1:52" ht="18.75" x14ac:dyDescent="0.3">
      <c r="A165" s="9"/>
      <c r="B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AB165" s="1"/>
      <c r="AF165" s="1"/>
      <c r="AP165" s="1"/>
      <c r="AU165" s="65"/>
      <c r="AX165" s="1"/>
      <c r="AY165" s="1"/>
      <c r="AZ165" s="1"/>
    </row>
    <row r="166" spans="1:52" ht="18.75" x14ac:dyDescent="0.3">
      <c r="A166" s="9"/>
      <c r="B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AB166" s="1"/>
      <c r="AF166" s="1"/>
      <c r="AP166" s="1"/>
      <c r="AU166" s="65"/>
      <c r="AX166" s="1"/>
      <c r="AY166" s="1"/>
      <c r="AZ166" s="1"/>
    </row>
    <row r="167" spans="1:52" ht="18.75" x14ac:dyDescent="0.3">
      <c r="A167" s="9"/>
      <c r="B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AB167" s="1"/>
      <c r="AF167" s="1"/>
      <c r="AP167" s="1"/>
      <c r="AU167" s="65"/>
      <c r="AX167" s="1"/>
      <c r="AY167" s="1"/>
      <c r="AZ167" s="1"/>
    </row>
    <row r="168" spans="1:52" ht="18.75" x14ac:dyDescent="0.3">
      <c r="A168" s="9"/>
      <c r="B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AB168" s="1"/>
      <c r="AF168" s="1"/>
      <c r="AP168" s="1"/>
      <c r="AU168" s="65"/>
      <c r="AX168" s="1"/>
      <c r="AY168" s="1"/>
      <c r="AZ168" s="1"/>
    </row>
    <row r="169" spans="1:52" ht="18.75" x14ac:dyDescent="0.3">
      <c r="A169" s="9"/>
      <c r="B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AB169" s="1"/>
      <c r="AF169" s="1"/>
      <c r="AP169" s="1"/>
      <c r="AU169" s="65"/>
      <c r="AX169" s="1"/>
      <c r="AY169" s="1"/>
      <c r="AZ169" s="1"/>
    </row>
    <row r="170" spans="1:52" x14ac:dyDescent="0.2">
      <c r="AB170" s="1"/>
      <c r="AF170" s="1"/>
      <c r="AP170" s="1"/>
      <c r="AU170" s="65"/>
      <c r="AX170" s="1"/>
      <c r="AY170" s="1"/>
      <c r="AZ170" s="1"/>
    </row>
    <row r="171" spans="1:52" ht="18.75" x14ac:dyDescent="0.3">
      <c r="A171" s="9"/>
      <c r="AB171" s="1"/>
      <c r="AF171" s="1"/>
      <c r="AP171" s="1"/>
      <c r="AU171" s="65"/>
      <c r="AX171" s="1"/>
      <c r="AY171" s="1"/>
      <c r="AZ171" s="1"/>
    </row>
    <row r="172" spans="1:52" ht="18.75" x14ac:dyDescent="0.3">
      <c r="A172" s="3"/>
      <c r="B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AB172" s="1"/>
      <c r="AF172" s="1"/>
      <c r="AP172" s="1"/>
      <c r="AU172" s="65"/>
      <c r="AX172" s="1"/>
      <c r="AY172" s="1"/>
      <c r="AZ172" s="1"/>
    </row>
    <row r="173" spans="1:52" ht="18.75" x14ac:dyDescent="0.3">
      <c r="A173" s="3"/>
      <c r="AB173" s="1"/>
      <c r="AF173" s="1"/>
      <c r="AP173" s="1"/>
      <c r="AU173" s="65"/>
      <c r="AX173" s="1"/>
      <c r="AY173" s="1"/>
      <c r="AZ173" s="1"/>
    </row>
    <row r="174" spans="1:52" ht="18.75" x14ac:dyDescent="0.3">
      <c r="A174" s="9"/>
      <c r="AB174" s="1"/>
      <c r="AF174" s="1"/>
      <c r="AP174" s="1"/>
      <c r="AU174" s="65"/>
      <c r="AX174" s="1"/>
      <c r="AY174" s="1"/>
      <c r="AZ174" s="1"/>
    </row>
    <row r="175" spans="1:52" ht="18.75" x14ac:dyDescent="0.3">
      <c r="A175" s="9"/>
      <c r="AB175" s="1"/>
      <c r="AF175" s="1"/>
      <c r="AP175" s="48"/>
      <c r="AU175" s="65"/>
      <c r="AX175" s="1"/>
      <c r="AY175" s="1"/>
      <c r="AZ175" s="1"/>
    </row>
    <row r="176" spans="1:52" ht="18.75" x14ac:dyDescent="0.3">
      <c r="A176" s="9"/>
      <c r="B176" s="9"/>
      <c r="D176" s="138"/>
      <c r="E176" s="138"/>
      <c r="F176" s="138"/>
      <c r="G176" s="138"/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AB176" s="1"/>
      <c r="AF176" s="1"/>
      <c r="AU176" s="65"/>
      <c r="AX176" s="1"/>
      <c r="AY176" s="1"/>
      <c r="AZ176" s="1"/>
    </row>
    <row r="177" spans="1:52" ht="18.75" x14ac:dyDescent="0.3">
      <c r="A177" s="9"/>
      <c r="B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AB177" s="1"/>
      <c r="AF177" s="1"/>
      <c r="AU177" s="65"/>
      <c r="AX177" s="1"/>
      <c r="AY177" s="1"/>
      <c r="AZ177" s="1"/>
    </row>
    <row r="178" spans="1:52" ht="18.75" x14ac:dyDescent="0.3">
      <c r="A178" s="9"/>
      <c r="AB178" s="1"/>
      <c r="AF178" s="1"/>
      <c r="AU178" s="65"/>
      <c r="AX178" s="1"/>
      <c r="AY178" s="1"/>
      <c r="AZ178" s="1"/>
    </row>
    <row r="179" spans="1:52" ht="18" x14ac:dyDescent="0.25">
      <c r="A179" s="8"/>
      <c r="AB179" s="1"/>
      <c r="AF179" s="1"/>
      <c r="AU179" s="65"/>
      <c r="AX179" s="1"/>
      <c r="AY179" s="1"/>
      <c r="AZ179" s="1"/>
    </row>
    <row r="180" spans="1:52" ht="18.75" x14ac:dyDescent="0.3">
      <c r="A180" s="3"/>
      <c r="AB180" s="1"/>
      <c r="AF180" s="1"/>
      <c r="AU180" s="65"/>
      <c r="AX180" s="1"/>
      <c r="AY180" s="1"/>
      <c r="AZ180" s="1"/>
    </row>
    <row r="181" spans="1:52" ht="18.75" x14ac:dyDescent="0.3">
      <c r="A181" s="3"/>
      <c r="AB181" s="1"/>
      <c r="AF181" s="1"/>
      <c r="AU181" s="65"/>
      <c r="AX181" s="1"/>
      <c r="AY181" s="1"/>
      <c r="AZ181" s="1"/>
    </row>
    <row r="182" spans="1:52" ht="18.75" x14ac:dyDescent="0.3">
      <c r="A182" s="3"/>
      <c r="K182" s="7"/>
      <c r="L182" s="6"/>
      <c r="M182" s="6"/>
      <c r="N182" s="6"/>
      <c r="O182" s="6"/>
      <c r="P182" s="6"/>
      <c r="Q182" s="6"/>
      <c r="R182" s="7"/>
      <c r="S182" s="7"/>
      <c r="T182" s="6"/>
      <c r="AB182" s="1"/>
      <c r="AF182" s="1"/>
      <c r="AU182" s="65"/>
      <c r="AX182" s="1"/>
      <c r="AY182" s="1"/>
      <c r="AZ182" s="1"/>
    </row>
    <row r="183" spans="1:52" ht="18.75" x14ac:dyDescent="0.3">
      <c r="A183" s="3"/>
      <c r="K183" s="5"/>
      <c r="L183" s="5"/>
      <c r="M183" s="5"/>
      <c r="N183" s="5"/>
      <c r="O183" s="5"/>
      <c r="P183" s="5"/>
      <c r="Q183" s="5"/>
      <c r="R183" s="5"/>
      <c r="S183" s="5"/>
      <c r="T183" s="5"/>
      <c r="AB183" s="1"/>
      <c r="AF183" s="1"/>
      <c r="AU183" s="65"/>
      <c r="AX183" s="1"/>
      <c r="AY183" s="1"/>
      <c r="AZ183" s="1"/>
    </row>
    <row r="184" spans="1:52" ht="18.75" x14ac:dyDescent="0.3">
      <c r="A184" s="3"/>
      <c r="L184" s="4"/>
      <c r="M184" s="4"/>
      <c r="N184" s="4"/>
      <c r="O184" s="4"/>
      <c r="P184" s="4"/>
      <c r="Q184" s="4"/>
      <c r="R184" s="4"/>
      <c r="S184" s="4"/>
      <c r="T184" s="4"/>
      <c r="AB184" s="1"/>
      <c r="AF184" s="1"/>
      <c r="AU184" s="65"/>
      <c r="AX184" s="1"/>
      <c r="AY184" s="1"/>
      <c r="AZ184" s="1"/>
    </row>
    <row r="185" spans="1:52" ht="18.75" x14ac:dyDescent="0.3">
      <c r="A185" s="3"/>
      <c r="AB185" s="1"/>
      <c r="AF185" s="1"/>
      <c r="AU185" s="65"/>
      <c r="AX185" s="1"/>
      <c r="AY185" s="1"/>
      <c r="AZ185" s="1"/>
    </row>
    <row r="186" spans="1:52" ht="18.75" x14ac:dyDescent="0.3">
      <c r="A186" s="3"/>
      <c r="AB186" s="1"/>
      <c r="AF186" s="1"/>
      <c r="AU186" s="65"/>
      <c r="AX186" s="1"/>
      <c r="AY186" s="1"/>
      <c r="AZ186" s="1"/>
    </row>
    <row r="187" spans="1:52" ht="18.75" x14ac:dyDescent="0.3">
      <c r="A187" s="3"/>
      <c r="AB187" s="1"/>
      <c r="AF187" s="1"/>
      <c r="AU187" s="65"/>
      <c r="AX187" s="1"/>
      <c r="AY187" s="1"/>
      <c r="AZ187" s="1"/>
    </row>
    <row r="188" spans="1:52" ht="18.75" x14ac:dyDescent="0.3">
      <c r="A188" s="3"/>
      <c r="AB188" s="1"/>
      <c r="AF188" s="1"/>
      <c r="AU188" s="65"/>
      <c r="AX188" s="1"/>
      <c r="AY188" s="1"/>
      <c r="AZ188" s="1"/>
    </row>
    <row r="189" spans="1:52" ht="18.75" x14ac:dyDescent="0.3">
      <c r="A189" s="3"/>
      <c r="AB189" s="1"/>
      <c r="AF189" s="1"/>
      <c r="AU189" s="65"/>
      <c r="AX189" s="1"/>
      <c r="AY189" s="1"/>
      <c r="AZ189" s="1"/>
    </row>
    <row r="190" spans="1:52" ht="18.75" x14ac:dyDescent="0.3">
      <c r="A190" s="3"/>
      <c r="AB190" s="1"/>
      <c r="AF190" s="1"/>
      <c r="AU190" s="65"/>
      <c r="AX190" s="1"/>
      <c r="AY190" s="1"/>
      <c r="AZ190" s="1"/>
    </row>
    <row r="191" spans="1:52" ht="18.75" x14ac:dyDescent="0.3">
      <c r="A191" s="3"/>
      <c r="AB191" s="1"/>
      <c r="AF191" s="1"/>
      <c r="AU191" s="65"/>
      <c r="AX191" s="1"/>
      <c r="AY191" s="1"/>
      <c r="AZ191" s="1"/>
    </row>
    <row r="192" spans="1:52" ht="18.75" x14ac:dyDescent="0.3">
      <c r="A192" s="3"/>
      <c r="AB192" s="1"/>
      <c r="AF192" s="1"/>
      <c r="AU192" s="65"/>
      <c r="AX192" s="1"/>
      <c r="AY192" s="1"/>
      <c r="AZ192" s="1"/>
    </row>
    <row r="193" spans="1:52" ht="18.75" x14ac:dyDescent="0.3">
      <c r="A193" s="3"/>
      <c r="AB193" s="1"/>
      <c r="AF193" s="1"/>
      <c r="AU193" s="65"/>
      <c r="AX193" s="1"/>
      <c r="AY193" s="1"/>
      <c r="AZ193" s="1"/>
    </row>
    <row r="194" spans="1:52" ht="18.75" x14ac:dyDescent="0.3">
      <c r="A194" s="3"/>
      <c r="AB194" s="1"/>
      <c r="AF194" s="1"/>
      <c r="AU194" s="65"/>
      <c r="AX194" s="1"/>
      <c r="AY194" s="1"/>
      <c r="AZ194" s="1"/>
    </row>
    <row r="195" spans="1:52" ht="18.75" x14ac:dyDescent="0.3">
      <c r="A195" s="3"/>
      <c r="AB195" s="1"/>
      <c r="AF195" s="1"/>
      <c r="AU195" s="65"/>
      <c r="AX195" s="1"/>
      <c r="AY195" s="1"/>
      <c r="AZ195" s="1"/>
    </row>
    <row r="196" spans="1:52" ht="18.75" x14ac:dyDescent="0.3">
      <c r="A196" s="3"/>
      <c r="AB196" s="1"/>
      <c r="AF196" s="1"/>
      <c r="AU196" s="65"/>
      <c r="AX196" s="1"/>
      <c r="AY196" s="1"/>
      <c r="AZ196" s="1"/>
    </row>
    <row r="197" spans="1:52" ht="18.75" x14ac:dyDescent="0.3">
      <c r="A197" s="3"/>
      <c r="AB197" s="1"/>
      <c r="AF197" s="1"/>
      <c r="AU197" s="65"/>
      <c r="AX197" s="1"/>
      <c r="AY197" s="1"/>
      <c r="AZ197" s="1"/>
    </row>
    <row r="198" spans="1:52" ht="18.75" x14ac:dyDescent="0.3">
      <c r="A198" s="3"/>
      <c r="AB198" s="1"/>
      <c r="AF198" s="1"/>
      <c r="AU198" s="65"/>
      <c r="AX198" s="1"/>
      <c r="AY198" s="1"/>
      <c r="AZ198" s="1"/>
    </row>
    <row r="199" spans="1:52" ht="18.75" x14ac:dyDescent="0.3">
      <c r="A199" s="3"/>
      <c r="AB199" s="1"/>
      <c r="AF199" s="1"/>
      <c r="AU199" s="66"/>
      <c r="AX199" s="1"/>
      <c r="AY199" s="1"/>
      <c r="AZ199" s="1"/>
    </row>
    <row r="200" spans="1:52" ht="18.75" x14ac:dyDescent="0.3">
      <c r="A200" s="3"/>
      <c r="AB200" s="1"/>
      <c r="AF200" s="1"/>
      <c r="AX200" s="1"/>
      <c r="AY200" s="1"/>
      <c r="AZ200" s="1"/>
    </row>
    <row r="201" spans="1:52" ht="18.75" x14ac:dyDescent="0.3">
      <c r="A201" s="3"/>
      <c r="AB201" s="1"/>
      <c r="AF201" s="1"/>
      <c r="AX201" s="1"/>
      <c r="AY201" s="1"/>
      <c r="AZ201" s="1"/>
    </row>
    <row r="202" spans="1:52" ht="18.75" x14ac:dyDescent="0.3">
      <c r="A202" s="3"/>
      <c r="AB202" s="1"/>
      <c r="AF202" s="1"/>
      <c r="AX202" s="1"/>
      <c r="AY202" s="1"/>
      <c r="AZ202" s="1"/>
    </row>
    <row r="203" spans="1:52" ht="18.75" x14ac:dyDescent="0.3">
      <c r="A203" s="3"/>
      <c r="AB203" s="1"/>
      <c r="AF203" s="1"/>
      <c r="AX203" s="1"/>
      <c r="AY203" s="1"/>
      <c r="AZ203" s="1"/>
    </row>
    <row r="204" spans="1:52" ht="18.75" x14ac:dyDescent="0.3">
      <c r="A204" s="3"/>
      <c r="AB204" s="1"/>
      <c r="AF204" s="1"/>
      <c r="AX204" s="1"/>
      <c r="AY204" s="1"/>
      <c r="AZ204" s="1"/>
    </row>
    <row r="205" spans="1:52" ht="18.75" x14ac:dyDescent="0.3">
      <c r="A205" s="3"/>
      <c r="AB205" s="1"/>
      <c r="AF205" s="1"/>
      <c r="AX205" s="1"/>
      <c r="AY205" s="1"/>
      <c r="AZ205" s="1"/>
    </row>
    <row r="206" spans="1:52" ht="18.75" x14ac:dyDescent="0.3">
      <c r="A206" s="3"/>
      <c r="AB206" s="1"/>
      <c r="AF206" s="1"/>
      <c r="AX206" s="1"/>
      <c r="AY206" s="1"/>
      <c r="AZ206" s="1"/>
    </row>
    <row r="207" spans="1:52" ht="18.75" x14ac:dyDescent="0.3">
      <c r="A207" s="3"/>
      <c r="AB207" s="1"/>
      <c r="AF207" s="1"/>
      <c r="AX207" s="1"/>
      <c r="AY207" s="1"/>
      <c r="AZ207" s="1"/>
    </row>
    <row r="208" spans="1:52" ht="18.75" x14ac:dyDescent="0.3">
      <c r="A208" s="3"/>
      <c r="AB208" s="1"/>
      <c r="AF208" s="1"/>
      <c r="AX208" s="1"/>
      <c r="AY208" s="1"/>
      <c r="AZ208" s="1"/>
    </row>
    <row r="209" spans="1:52" ht="18.75" x14ac:dyDescent="0.3">
      <c r="A209" s="3"/>
      <c r="AB209" s="1"/>
      <c r="AF209" s="1"/>
      <c r="AX209" s="1"/>
      <c r="AY209" s="1"/>
      <c r="AZ209" s="1"/>
    </row>
    <row r="210" spans="1:52" ht="18.75" x14ac:dyDescent="0.3">
      <c r="A210" s="3"/>
      <c r="AB210" s="1"/>
      <c r="AF210" s="1"/>
      <c r="AX210" s="1"/>
      <c r="AY210" s="1"/>
      <c r="AZ210" s="1"/>
    </row>
    <row r="211" spans="1:52" ht="18.75" x14ac:dyDescent="0.3">
      <c r="A211" s="3"/>
      <c r="AB211" s="1"/>
      <c r="AF211" s="1"/>
      <c r="AX211" s="1"/>
      <c r="AY211" s="1"/>
      <c r="AZ211" s="1"/>
    </row>
    <row r="212" spans="1:52" ht="18.75" x14ac:dyDescent="0.3">
      <c r="A212" s="3"/>
      <c r="AB212" s="1"/>
      <c r="AF212" s="1"/>
      <c r="AX212" s="1"/>
      <c r="AY212" s="1"/>
      <c r="AZ212" s="1"/>
    </row>
    <row r="213" spans="1:52" ht="18.75" x14ac:dyDescent="0.3">
      <c r="A213" s="3"/>
      <c r="AB213" s="1"/>
      <c r="AF213" s="1"/>
      <c r="AX213" s="1"/>
      <c r="AY213" s="1"/>
      <c r="AZ213" s="1"/>
    </row>
    <row r="214" spans="1:52" ht="18.75" x14ac:dyDescent="0.3">
      <c r="A214" s="3"/>
      <c r="AB214" s="1"/>
      <c r="AF214" s="1"/>
      <c r="AX214" s="1"/>
      <c r="AY214" s="1"/>
      <c r="AZ214" s="1"/>
    </row>
    <row r="215" spans="1:52" ht="18.75" x14ac:dyDescent="0.3">
      <c r="A215" s="3"/>
      <c r="AB215" s="1"/>
      <c r="AF215" s="1"/>
      <c r="AX215" s="1"/>
      <c r="AY215" s="1"/>
      <c r="AZ215" s="1"/>
    </row>
    <row r="216" spans="1:52" ht="18.75" x14ac:dyDescent="0.3">
      <c r="A216" s="3"/>
      <c r="AB216" s="1"/>
      <c r="AF216" s="1"/>
      <c r="AX216" s="1"/>
      <c r="AY216" s="1"/>
      <c r="AZ216" s="1"/>
    </row>
    <row r="217" spans="1:52" ht="18.75" x14ac:dyDescent="0.3">
      <c r="A217" s="3"/>
      <c r="AB217" s="1"/>
      <c r="AF217" s="1"/>
      <c r="AX217" s="1"/>
      <c r="AY217" s="1"/>
      <c r="AZ217" s="1"/>
    </row>
    <row r="218" spans="1:52" ht="18.75" x14ac:dyDescent="0.3">
      <c r="A218" s="3"/>
      <c r="AB218" s="1"/>
      <c r="AF218" s="1"/>
      <c r="AX218" s="1"/>
      <c r="AY218" s="1"/>
      <c r="AZ218" s="1"/>
    </row>
    <row r="219" spans="1:52" ht="18.75" x14ac:dyDescent="0.3">
      <c r="A219" s="3"/>
      <c r="AB219" s="1"/>
      <c r="AF219" s="1"/>
      <c r="AX219" s="1"/>
      <c r="AY219" s="1"/>
      <c r="AZ219" s="1"/>
    </row>
    <row r="220" spans="1:52" ht="18.75" x14ac:dyDescent="0.3">
      <c r="A220" s="3"/>
      <c r="AB220" s="1"/>
      <c r="AF220" s="1"/>
      <c r="AX220" s="1"/>
      <c r="AY220" s="1"/>
      <c r="AZ220" s="1"/>
    </row>
    <row r="221" spans="1:52" ht="18.75" x14ac:dyDescent="0.3">
      <c r="A221" s="3"/>
      <c r="AB221" s="1"/>
      <c r="AF221" s="1"/>
      <c r="AX221" s="1"/>
      <c r="AY221" s="1"/>
      <c r="AZ221" s="1"/>
    </row>
    <row r="222" spans="1:52" ht="18.75" x14ac:dyDescent="0.3">
      <c r="A222" s="3"/>
      <c r="AB222" s="1"/>
      <c r="AF222" s="1"/>
      <c r="AX222" s="1"/>
      <c r="AY222" s="1"/>
      <c r="AZ222" s="1"/>
    </row>
    <row r="223" spans="1:52" ht="18.75" x14ac:dyDescent="0.3">
      <c r="A223" s="3"/>
      <c r="AB223" s="1"/>
      <c r="AF223" s="1"/>
      <c r="AX223" s="1"/>
      <c r="AY223" s="1"/>
      <c r="AZ223" s="1"/>
    </row>
    <row r="224" spans="1:52" ht="18.75" x14ac:dyDescent="0.3">
      <c r="A224" s="3"/>
      <c r="AB224" s="1"/>
      <c r="AF224" s="1"/>
      <c r="AX224" s="1"/>
      <c r="AY224" s="1"/>
      <c r="AZ224" s="1"/>
    </row>
    <row r="225" spans="1:52" ht="18.75" x14ac:dyDescent="0.3">
      <c r="A225" s="3"/>
      <c r="AB225" s="1"/>
      <c r="AF225" s="1"/>
      <c r="AX225" s="1"/>
      <c r="AY225" s="1"/>
      <c r="AZ225" s="1"/>
    </row>
    <row r="226" spans="1:52" ht="18.75" x14ac:dyDescent="0.3">
      <c r="A226" s="3"/>
      <c r="AB226" s="1"/>
      <c r="AF226" s="1"/>
      <c r="AX226" s="1"/>
      <c r="AY226" s="1"/>
      <c r="AZ226" s="1"/>
    </row>
    <row r="227" spans="1:52" ht="18.75" x14ac:dyDescent="0.3">
      <c r="A227" s="3"/>
      <c r="AB227" s="1"/>
      <c r="AF227" s="1"/>
      <c r="AX227" s="1"/>
      <c r="AY227" s="1"/>
      <c r="AZ227" s="1"/>
    </row>
    <row r="228" spans="1:52" ht="18.75" x14ac:dyDescent="0.3">
      <c r="A228" s="3"/>
      <c r="AB228" s="1"/>
      <c r="AF228" s="1"/>
      <c r="AX228" s="1"/>
      <c r="AY228" s="1"/>
      <c r="AZ228" s="1"/>
    </row>
    <row r="229" spans="1:52" ht="18.75" x14ac:dyDescent="0.3">
      <c r="A229" s="3"/>
      <c r="AB229" s="1"/>
      <c r="AF229" s="1"/>
      <c r="AX229" s="1"/>
      <c r="AY229" s="1"/>
      <c r="AZ229" s="1"/>
    </row>
    <row r="230" spans="1:52" ht="18.75" x14ac:dyDescent="0.3">
      <c r="A230" s="3"/>
      <c r="AB230" s="1"/>
      <c r="AF230" s="1"/>
      <c r="AX230" s="1"/>
      <c r="AY230" s="1"/>
      <c r="AZ230" s="1"/>
    </row>
    <row r="231" spans="1:52" ht="18.75" x14ac:dyDescent="0.3">
      <c r="A231" s="3"/>
      <c r="AB231" s="1"/>
      <c r="AF231" s="1"/>
      <c r="AX231" s="1"/>
      <c r="AY231" s="1"/>
      <c r="AZ231" s="1"/>
    </row>
    <row r="232" spans="1:52" ht="18.75" x14ac:dyDescent="0.3">
      <c r="A232" s="3"/>
      <c r="AB232" s="1"/>
      <c r="AF232" s="1"/>
      <c r="AX232" s="1"/>
      <c r="AY232" s="1"/>
      <c r="AZ232" s="1"/>
    </row>
    <row r="233" spans="1:52" ht="18.75" x14ac:dyDescent="0.3">
      <c r="A233" s="3"/>
      <c r="AB233" s="1"/>
      <c r="AF233" s="1"/>
      <c r="AX233" s="1"/>
      <c r="AY233" s="1"/>
      <c r="AZ233" s="1"/>
    </row>
    <row r="234" spans="1:52" ht="18.75" x14ac:dyDescent="0.3">
      <c r="A234" s="3"/>
      <c r="AB234" s="1"/>
      <c r="AF234" s="1"/>
      <c r="AX234" s="1"/>
      <c r="AY234" s="1"/>
      <c r="AZ234" s="1"/>
    </row>
    <row r="235" spans="1:52" ht="18.75" x14ac:dyDescent="0.3">
      <c r="A235" s="3"/>
      <c r="AB235" s="1"/>
      <c r="AF235" s="1"/>
      <c r="AX235" s="1"/>
      <c r="AY235" s="1"/>
      <c r="AZ235" s="1"/>
    </row>
    <row r="236" spans="1:52" ht="18.75" x14ac:dyDescent="0.3">
      <c r="A236" s="3"/>
      <c r="AB236" s="1"/>
      <c r="AF236" s="1"/>
      <c r="AX236" s="1"/>
      <c r="AY236" s="1"/>
      <c r="AZ236" s="1"/>
    </row>
    <row r="237" spans="1:52" ht="18.75" x14ac:dyDescent="0.3">
      <c r="A237" s="3"/>
      <c r="AB237" s="1"/>
      <c r="AF237" s="1"/>
      <c r="AX237" s="1"/>
      <c r="AY237" s="1"/>
      <c r="AZ237" s="1"/>
    </row>
    <row r="238" spans="1:52" ht="18.75" x14ac:dyDescent="0.3">
      <c r="A238" s="3"/>
      <c r="AB238" s="1"/>
      <c r="AF238" s="1"/>
      <c r="AX238" s="1"/>
      <c r="AY238" s="1"/>
      <c r="AZ238" s="1"/>
    </row>
    <row r="239" spans="1:52" ht="18.75" x14ac:dyDescent="0.3">
      <c r="A239" s="3"/>
      <c r="AB239" s="1"/>
      <c r="AF239" s="1"/>
      <c r="AX239" s="1"/>
      <c r="AY239" s="1"/>
      <c r="AZ239" s="1"/>
    </row>
    <row r="240" spans="1:52" ht="18.75" x14ac:dyDescent="0.3">
      <c r="A240" s="3"/>
      <c r="AB240" s="1"/>
      <c r="AF240" s="1"/>
      <c r="AX240" s="1"/>
      <c r="AY240" s="1"/>
      <c r="AZ240" s="1"/>
    </row>
    <row r="241" spans="1:52" ht="18.75" x14ac:dyDescent="0.3">
      <c r="A241" s="3"/>
      <c r="AB241" s="1"/>
      <c r="AF241" s="1"/>
      <c r="AX241" s="1"/>
      <c r="AY241" s="1"/>
      <c r="AZ241" s="1"/>
    </row>
    <row r="242" spans="1:52" ht="18.75" x14ac:dyDescent="0.3">
      <c r="A242" s="3"/>
      <c r="AB242" s="1"/>
      <c r="AF242" s="1"/>
      <c r="AX242" s="1"/>
      <c r="AY242" s="1"/>
      <c r="AZ242" s="1"/>
    </row>
    <row r="243" spans="1:52" ht="18.75" x14ac:dyDescent="0.3">
      <c r="A243" s="3"/>
      <c r="AB243" s="1"/>
      <c r="AF243" s="1"/>
      <c r="AX243" s="1"/>
      <c r="AY243" s="1"/>
      <c r="AZ243" s="1"/>
    </row>
    <row r="244" spans="1:52" ht="18.75" x14ac:dyDescent="0.3">
      <c r="A244" s="3"/>
      <c r="AB244" s="1"/>
      <c r="AF244" s="1"/>
      <c r="AX244" s="1"/>
      <c r="AY244" s="1"/>
      <c r="AZ244" s="1"/>
    </row>
    <row r="245" spans="1:52" ht="18.75" x14ac:dyDescent="0.3">
      <c r="A245" s="3"/>
      <c r="AB245" s="1"/>
      <c r="AF245" s="1"/>
      <c r="AX245" s="1"/>
      <c r="AY245" s="1"/>
      <c r="AZ245" s="1"/>
    </row>
    <row r="246" spans="1:52" ht="18.75" x14ac:dyDescent="0.3">
      <c r="A246" s="3"/>
      <c r="AB246" s="1"/>
      <c r="AF246" s="1"/>
      <c r="AX246" s="1"/>
      <c r="AY246" s="1"/>
      <c r="AZ246" s="1"/>
    </row>
    <row r="247" spans="1:52" ht="18.75" x14ac:dyDescent="0.3">
      <c r="A247" s="3"/>
      <c r="AB247" s="1"/>
      <c r="AF247" s="1"/>
      <c r="AX247" s="1"/>
      <c r="AY247" s="1"/>
      <c r="AZ247" s="1"/>
    </row>
    <row r="248" spans="1:52" ht="18.75" x14ac:dyDescent="0.3">
      <c r="A248" s="3"/>
      <c r="AB248" s="1"/>
      <c r="AF248" s="1"/>
      <c r="AX248" s="1"/>
      <c r="AY248" s="1"/>
      <c r="AZ248" s="1"/>
    </row>
    <row r="249" spans="1:52" ht="18.75" x14ac:dyDescent="0.3">
      <c r="A249" s="3"/>
      <c r="AB249" s="1"/>
      <c r="AF249" s="1"/>
      <c r="AX249" s="1"/>
      <c r="AY249" s="1"/>
      <c r="AZ249" s="1"/>
    </row>
    <row r="250" spans="1:52" ht="18.75" x14ac:dyDescent="0.3">
      <c r="A250" s="3"/>
      <c r="AB250" s="1"/>
      <c r="AF250" s="1"/>
      <c r="AX250" s="1"/>
      <c r="AY250" s="1"/>
      <c r="AZ250" s="1"/>
    </row>
    <row r="251" spans="1:52" ht="18.75" x14ac:dyDescent="0.3">
      <c r="A251" s="3"/>
      <c r="AB251" s="1"/>
      <c r="AF251" s="1"/>
      <c r="AX251" s="1"/>
      <c r="AY251" s="1"/>
      <c r="AZ251" s="1"/>
    </row>
    <row r="252" spans="1:52" ht="18.75" x14ac:dyDescent="0.3">
      <c r="A252" s="3"/>
      <c r="AB252" s="1"/>
      <c r="AF252" s="1"/>
      <c r="AX252" s="1"/>
      <c r="AY252" s="1"/>
      <c r="AZ252" s="1"/>
    </row>
    <row r="253" spans="1:52" ht="18.75" x14ac:dyDescent="0.3">
      <c r="A253" s="3"/>
      <c r="AB253" s="1"/>
      <c r="AF253" s="1"/>
      <c r="AX253" s="1"/>
      <c r="AY253" s="1"/>
      <c r="AZ253" s="1"/>
    </row>
    <row r="254" spans="1:52" ht="18.75" x14ac:dyDescent="0.3">
      <c r="A254" s="3"/>
      <c r="AB254" s="1"/>
      <c r="AF254" s="1"/>
      <c r="AX254" s="1"/>
      <c r="AY254" s="1"/>
      <c r="AZ254" s="1"/>
    </row>
    <row r="255" spans="1:52" ht="18.75" x14ac:dyDescent="0.3">
      <c r="A255" s="3"/>
      <c r="AB255" s="1"/>
      <c r="AF255" s="1"/>
      <c r="AX255" s="1"/>
      <c r="AY255" s="1"/>
      <c r="AZ255" s="1"/>
    </row>
    <row r="256" spans="1:52" ht="18.75" x14ac:dyDescent="0.3">
      <c r="A256" s="3"/>
      <c r="AB256" s="1"/>
      <c r="AF256" s="1"/>
      <c r="AX256" s="1"/>
      <c r="AY256" s="1"/>
      <c r="AZ256" s="1"/>
    </row>
    <row r="257" spans="1:52" ht="18.75" x14ac:dyDescent="0.3">
      <c r="A257" s="3"/>
      <c r="AB257" s="1"/>
      <c r="AF257" s="1"/>
      <c r="AX257" s="1"/>
      <c r="AY257" s="1"/>
      <c r="AZ257" s="1"/>
    </row>
    <row r="258" spans="1:52" ht="18.75" x14ac:dyDescent="0.3">
      <c r="A258" s="3"/>
      <c r="AB258" s="1"/>
      <c r="AF258" s="1"/>
      <c r="AX258" s="1"/>
      <c r="AY258" s="1"/>
      <c r="AZ258" s="1"/>
    </row>
    <row r="259" spans="1:52" ht="18.75" x14ac:dyDescent="0.3">
      <c r="A259" s="3"/>
      <c r="AB259" s="1"/>
      <c r="AF259" s="1"/>
      <c r="AX259" s="1"/>
      <c r="AY259" s="1"/>
      <c r="AZ259" s="1"/>
    </row>
    <row r="260" spans="1:52" ht="18.75" x14ac:dyDescent="0.3">
      <c r="A260" s="3"/>
      <c r="AB260" s="1"/>
      <c r="AF260" s="1"/>
      <c r="AX260" s="1"/>
      <c r="AY260" s="1"/>
      <c r="AZ260" s="1"/>
    </row>
    <row r="261" spans="1:52" ht="18.75" x14ac:dyDescent="0.3">
      <c r="A261" s="3"/>
      <c r="AB261" s="1"/>
      <c r="AF261" s="1"/>
      <c r="AX261" s="1"/>
      <c r="AY261" s="1"/>
      <c r="AZ261" s="1"/>
    </row>
    <row r="262" spans="1:52" ht="18.75" x14ac:dyDescent="0.3">
      <c r="A262" s="3"/>
      <c r="AB262" s="1"/>
      <c r="AF262" s="1"/>
      <c r="AX262" s="1"/>
      <c r="AY262" s="1"/>
      <c r="AZ262" s="1"/>
    </row>
    <row r="263" spans="1:52" ht="18.75" x14ac:dyDescent="0.3">
      <c r="A263" s="3"/>
      <c r="AB263" s="1"/>
      <c r="AF263" s="1"/>
      <c r="AX263" s="1"/>
      <c r="AY263" s="1"/>
      <c r="AZ263" s="1"/>
    </row>
    <row r="264" spans="1:52" ht="18.75" x14ac:dyDescent="0.3">
      <c r="A264" s="3"/>
      <c r="AB264" s="1"/>
      <c r="AF264" s="1"/>
      <c r="AX264" s="1"/>
      <c r="AY264" s="1"/>
      <c r="AZ264" s="1"/>
    </row>
    <row r="265" spans="1:52" ht="18.75" x14ac:dyDescent="0.3">
      <c r="A265" s="3"/>
      <c r="AB265" s="1"/>
      <c r="AF265" s="1"/>
      <c r="AX265" s="1"/>
      <c r="AY265" s="1"/>
      <c r="AZ265" s="1"/>
    </row>
    <row r="266" spans="1:52" ht="18.75" x14ac:dyDescent="0.3">
      <c r="A266" s="3"/>
      <c r="AB266" s="1"/>
      <c r="AF266" s="1"/>
      <c r="AX266" s="1"/>
      <c r="AY266" s="1"/>
      <c r="AZ266" s="1"/>
    </row>
    <row r="267" spans="1:52" ht="18.75" x14ac:dyDescent="0.3">
      <c r="A267" s="3"/>
      <c r="AB267" s="1"/>
      <c r="AF267" s="1"/>
      <c r="AX267" s="1"/>
      <c r="AY267" s="1"/>
      <c r="AZ267" s="1"/>
    </row>
    <row r="268" spans="1:52" ht="18.75" x14ac:dyDescent="0.3">
      <c r="A268" s="3"/>
      <c r="AB268" s="1"/>
      <c r="AF268" s="1"/>
      <c r="AX268" s="1"/>
      <c r="AY268" s="1"/>
      <c r="AZ268" s="1"/>
    </row>
    <row r="269" spans="1:52" ht="18.75" x14ac:dyDescent="0.3">
      <c r="A269" s="3"/>
      <c r="AB269" s="1"/>
      <c r="AF269" s="1"/>
      <c r="AX269" s="1"/>
      <c r="AY269" s="1"/>
      <c r="AZ269" s="1"/>
    </row>
    <row r="270" spans="1:52" ht="18.75" x14ac:dyDescent="0.3">
      <c r="A270" s="3"/>
      <c r="AB270" s="1"/>
      <c r="AF270" s="1"/>
      <c r="AX270" s="1"/>
      <c r="AY270" s="1"/>
      <c r="AZ270" s="1"/>
    </row>
    <row r="271" spans="1:52" ht="18.75" x14ac:dyDescent="0.3">
      <c r="A271" s="3"/>
      <c r="AB271" s="1"/>
      <c r="AF271" s="1"/>
      <c r="AX271" s="1"/>
      <c r="AY271" s="1"/>
      <c r="AZ271" s="1"/>
    </row>
    <row r="272" spans="1:52" ht="18.75" x14ac:dyDescent="0.3">
      <c r="A272" s="3"/>
      <c r="AB272" s="1"/>
      <c r="AF272" s="1"/>
      <c r="AX272" s="1"/>
      <c r="AY272" s="1"/>
      <c r="AZ272" s="1"/>
    </row>
    <row r="273" spans="1:52" ht="18.75" x14ac:dyDescent="0.3">
      <c r="A273" s="3"/>
      <c r="AB273" s="1"/>
      <c r="AF273" s="1"/>
      <c r="AX273" s="1"/>
      <c r="AY273" s="1"/>
      <c r="AZ273" s="1"/>
    </row>
    <row r="274" spans="1:52" ht="18.75" x14ac:dyDescent="0.3">
      <c r="A274" s="3"/>
      <c r="AB274" s="1"/>
      <c r="AF274" s="1"/>
      <c r="AX274" s="1"/>
      <c r="AY274" s="1"/>
      <c r="AZ274" s="1"/>
    </row>
    <row r="275" spans="1:52" ht="18.75" x14ac:dyDescent="0.3">
      <c r="A275" s="3"/>
      <c r="AB275" s="1"/>
      <c r="AF275" s="1"/>
      <c r="AX275" s="1"/>
      <c r="AY275" s="1"/>
      <c r="AZ275" s="1"/>
    </row>
    <row r="276" spans="1:52" ht="18.75" x14ac:dyDescent="0.3">
      <c r="A276" s="3"/>
      <c r="AB276" s="1"/>
      <c r="AF276" s="1"/>
      <c r="AX276" s="1"/>
      <c r="AY276" s="1"/>
      <c r="AZ276" s="1"/>
    </row>
    <row r="277" spans="1:52" ht="18.75" x14ac:dyDescent="0.3">
      <c r="A277" s="3"/>
      <c r="AB277" s="1"/>
      <c r="AF277" s="1"/>
      <c r="AX277" s="1"/>
      <c r="AY277" s="1"/>
      <c r="AZ277" s="1"/>
    </row>
    <row r="278" spans="1:52" ht="18.75" x14ac:dyDescent="0.3">
      <c r="A278" s="3"/>
      <c r="AB278" s="1"/>
      <c r="AF278" s="1"/>
      <c r="AX278" s="1"/>
      <c r="AY278" s="1"/>
      <c r="AZ278" s="1"/>
    </row>
    <row r="279" spans="1:52" ht="18.75" x14ac:dyDescent="0.3">
      <c r="A279" s="3"/>
      <c r="AB279" s="1"/>
      <c r="AF279" s="1"/>
      <c r="AX279" s="1"/>
      <c r="AY279" s="1"/>
      <c r="AZ279" s="1"/>
    </row>
    <row r="280" spans="1:52" ht="18.75" x14ac:dyDescent="0.3">
      <c r="A280" s="3"/>
      <c r="AB280" s="1"/>
      <c r="AF280" s="1"/>
      <c r="AX280" s="1"/>
      <c r="AY280" s="1"/>
      <c r="AZ280" s="1"/>
    </row>
    <row r="281" spans="1:52" ht="18.75" x14ac:dyDescent="0.3">
      <c r="A281" s="3"/>
      <c r="AB281" s="1"/>
      <c r="AF281" s="1"/>
      <c r="AX281" s="1"/>
      <c r="AY281" s="1"/>
      <c r="AZ281" s="1"/>
    </row>
    <row r="282" spans="1:52" ht="18.75" x14ac:dyDescent="0.3">
      <c r="A282" s="3"/>
      <c r="AB282" s="1"/>
      <c r="AF282" s="1"/>
      <c r="AX282" s="1"/>
      <c r="AY282" s="1"/>
      <c r="AZ282" s="1"/>
    </row>
    <row r="283" spans="1:52" ht="18.75" x14ac:dyDescent="0.3">
      <c r="A283" s="3"/>
      <c r="AB283" s="1"/>
      <c r="AF283" s="1"/>
      <c r="AX283" s="1"/>
      <c r="AY283" s="1"/>
      <c r="AZ283" s="1"/>
    </row>
    <row r="284" spans="1:52" ht="18.75" x14ac:dyDescent="0.3">
      <c r="A284" s="3"/>
      <c r="AB284" s="1"/>
      <c r="AF284" s="1"/>
      <c r="AX284" s="1"/>
      <c r="AY284" s="1"/>
      <c r="AZ284" s="1"/>
    </row>
    <row r="285" spans="1:52" ht="18.75" x14ac:dyDescent="0.3">
      <c r="A285" s="3"/>
      <c r="AB285" s="1"/>
      <c r="AF285" s="1"/>
      <c r="AX285" s="1"/>
      <c r="AY285" s="1"/>
      <c r="AZ285" s="1"/>
    </row>
    <row r="286" spans="1:52" ht="18.75" x14ac:dyDescent="0.3">
      <c r="A286" s="3"/>
      <c r="AB286" s="1"/>
      <c r="AF286" s="1"/>
      <c r="AX286" s="1"/>
      <c r="AY286" s="1"/>
      <c r="AZ286" s="1"/>
    </row>
    <row r="287" spans="1:52" ht="18.75" x14ac:dyDescent="0.3">
      <c r="A287" s="3"/>
      <c r="AB287" s="1"/>
      <c r="AF287" s="1"/>
      <c r="AX287" s="1"/>
      <c r="AY287" s="1"/>
      <c r="AZ287" s="1"/>
    </row>
    <row r="288" spans="1:52" ht="18.75" x14ac:dyDescent="0.3">
      <c r="A288" s="3"/>
      <c r="AB288" s="1"/>
      <c r="AF288" s="1"/>
      <c r="AX288" s="1"/>
      <c r="AY288" s="1"/>
      <c r="AZ288" s="1"/>
    </row>
    <row r="289" spans="1:52" ht="18.75" x14ac:dyDescent="0.3">
      <c r="A289" s="3"/>
      <c r="AB289" s="1"/>
      <c r="AF289" s="1"/>
      <c r="AX289" s="1"/>
      <c r="AY289" s="1"/>
      <c r="AZ289" s="1"/>
    </row>
    <row r="290" spans="1:52" ht="18.75" x14ac:dyDescent="0.3">
      <c r="A290" s="3"/>
      <c r="AB290" s="1"/>
      <c r="AF290" s="1"/>
      <c r="AX290" s="1"/>
      <c r="AY290" s="1"/>
      <c r="AZ290" s="1"/>
    </row>
    <row r="291" spans="1:52" ht="18.75" x14ac:dyDescent="0.3">
      <c r="A291" s="3"/>
      <c r="AB291" s="1"/>
      <c r="AF291" s="1"/>
      <c r="AX291" s="1"/>
      <c r="AY291" s="1"/>
      <c r="AZ291" s="1"/>
    </row>
    <row r="292" spans="1:52" ht="18.75" x14ac:dyDescent="0.3">
      <c r="A292" s="3"/>
      <c r="AB292" s="1"/>
      <c r="AF292" s="1"/>
      <c r="AX292" s="1"/>
      <c r="AY292" s="1"/>
      <c r="AZ292" s="1"/>
    </row>
    <row r="293" spans="1:52" ht="18.75" x14ac:dyDescent="0.3">
      <c r="A293" s="3"/>
      <c r="AB293" s="1"/>
      <c r="AF293" s="1"/>
      <c r="AX293" s="1"/>
      <c r="AY293" s="1"/>
      <c r="AZ293" s="1"/>
    </row>
    <row r="294" spans="1:52" x14ac:dyDescent="0.2">
      <c r="AB294" s="1"/>
      <c r="AF294" s="1"/>
      <c r="AX294" s="1"/>
      <c r="AY294" s="1"/>
      <c r="AZ294" s="1"/>
    </row>
    <row r="295" spans="1:52" x14ac:dyDescent="0.2">
      <c r="AB295" s="1"/>
      <c r="AF295" s="1"/>
      <c r="AX295" s="1"/>
      <c r="AY295" s="1"/>
      <c r="AZ295" s="1"/>
    </row>
    <row r="296" spans="1:52" x14ac:dyDescent="0.2">
      <c r="AB296" s="1"/>
      <c r="AF296" s="1"/>
      <c r="AX296" s="1"/>
      <c r="AY296" s="1"/>
      <c r="AZ296" s="1"/>
    </row>
    <row r="297" spans="1:52" x14ac:dyDescent="0.2">
      <c r="AB297" s="1"/>
      <c r="AF297" s="1"/>
      <c r="AX297" s="1"/>
      <c r="AY297" s="1"/>
      <c r="AZ297" s="1"/>
    </row>
    <row r="298" spans="1:52" x14ac:dyDescent="0.2">
      <c r="AB298" s="1"/>
      <c r="AF298" s="1"/>
      <c r="AX298" s="1"/>
      <c r="AY298" s="1"/>
      <c r="AZ298" s="1"/>
    </row>
    <row r="299" spans="1:52" x14ac:dyDescent="0.2">
      <c r="AB299" s="1"/>
      <c r="AF299" s="1"/>
      <c r="AX299" s="1"/>
      <c r="AY299" s="1"/>
      <c r="AZ299" s="1"/>
    </row>
    <row r="300" spans="1:52" x14ac:dyDescent="0.2">
      <c r="AB300" s="1"/>
      <c r="AF300" s="1"/>
      <c r="AX300" s="1"/>
      <c r="AY300" s="1"/>
      <c r="AZ300" s="1"/>
    </row>
    <row r="301" spans="1:52" x14ac:dyDescent="0.2">
      <c r="AB301" s="1"/>
      <c r="AF301" s="1"/>
      <c r="AX301" s="1"/>
      <c r="AY301" s="1"/>
      <c r="AZ301" s="1"/>
    </row>
    <row r="302" spans="1:52" x14ac:dyDescent="0.2">
      <c r="AB302" s="1"/>
      <c r="AF302" s="1"/>
      <c r="AX302" s="1"/>
      <c r="AY302" s="1"/>
      <c r="AZ302" s="1"/>
    </row>
    <row r="303" spans="1:52" x14ac:dyDescent="0.2">
      <c r="AB303" s="1"/>
      <c r="AF303" s="1"/>
      <c r="AX303" s="1"/>
      <c r="AY303" s="1"/>
      <c r="AZ303" s="1"/>
    </row>
    <row r="304" spans="1:52" x14ac:dyDescent="0.2">
      <c r="AB304" s="1"/>
      <c r="AF304" s="1"/>
      <c r="AX304" s="1"/>
      <c r="AY304" s="1"/>
      <c r="AZ304" s="1"/>
    </row>
    <row r="305" spans="28:52" x14ac:dyDescent="0.2">
      <c r="AB305" s="1"/>
      <c r="AF305" s="1"/>
      <c r="AX305" s="1"/>
      <c r="AY305" s="1"/>
      <c r="AZ305" s="1"/>
    </row>
    <row r="306" spans="28:52" x14ac:dyDescent="0.2">
      <c r="AB306" s="1"/>
      <c r="AF306" s="1"/>
      <c r="AX306" s="1"/>
      <c r="AY306" s="1"/>
      <c r="AZ306" s="1"/>
    </row>
    <row r="307" spans="28:52" x14ac:dyDescent="0.2">
      <c r="AB307" s="1"/>
      <c r="AF307" s="1"/>
      <c r="AX307" s="1"/>
      <c r="AY307" s="1"/>
      <c r="AZ307" s="1"/>
    </row>
    <row r="308" spans="28:52" x14ac:dyDescent="0.2">
      <c r="AB308" s="1"/>
      <c r="AF308" s="1"/>
      <c r="AX308" s="1"/>
      <c r="AY308" s="1"/>
      <c r="AZ308" s="1"/>
    </row>
    <row r="309" spans="28:52" x14ac:dyDescent="0.2">
      <c r="AB309" s="1"/>
      <c r="AF309" s="1"/>
      <c r="AX309" s="1"/>
      <c r="AY309" s="1"/>
      <c r="AZ309" s="1"/>
    </row>
    <row r="310" spans="28:52" x14ac:dyDescent="0.2">
      <c r="AB310" s="1"/>
      <c r="AF310" s="1"/>
      <c r="AX310" s="1"/>
      <c r="AY310" s="1"/>
      <c r="AZ310" s="1"/>
    </row>
    <row r="311" spans="28:52" x14ac:dyDescent="0.2">
      <c r="AB311" s="1"/>
      <c r="AF311" s="1"/>
      <c r="AX311" s="1"/>
      <c r="AY311" s="1"/>
      <c r="AZ311" s="1"/>
    </row>
    <row r="312" spans="28:52" x14ac:dyDescent="0.2">
      <c r="AB312" s="1"/>
      <c r="AF312" s="1"/>
      <c r="AX312" s="1"/>
      <c r="AY312" s="1"/>
      <c r="AZ312" s="1"/>
    </row>
    <row r="313" spans="28:52" x14ac:dyDescent="0.2">
      <c r="AB313" s="1"/>
      <c r="AF313" s="1"/>
      <c r="AX313" s="1"/>
      <c r="AY313" s="1"/>
      <c r="AZ313" s="1"/>
    </row>
    <row r="314" spans="28:52" x14ac:dyDescent="0.2">
      <c r="AB314" s="1"/>
      <c r="AF314" s="1"/>
      <c r="AX314" s="1"/>
      <c r="AY314" s="1"/>
      <c r="AZ314" s="1"/>
    </row>
    <row r="315" spans="28:52" x14ac:dyDescent="0.2">
      <c r="AB315" s="1"/>
      <c r="AF315" s="1"/>
      <c r="AX315" s="1"/>
      <c r="AY315" s="1"/>
      <c r="AZ315" s="1"/>
    </row>
    <row r="316" spans="28:52" x14ac:dyDescent="0.2">
      <c r="AB316" s="1"/>
      <c r="AF316" s="1"/>
      <c r="AX316" s="1"/>
      <c r="AY316" s="1"/>
      <c r="AZ316" s="1"/>
    </row>
    <row r="317" spans="28:52" x14ac:dyDescent="0.2">
      <c r="AB317" s="1"/>
      <c r="AF317" s="1"/>
      <c r="AX317" s="1"/>
      <c r="AY317" s="1"/>
      <c r="AZ317" s="1"/>
    </row>
    <row r="318" spans="28:52" x14ac:dyDescent="0.2">
      <c r="AB318" s="1"/>
      <c r="AF318" s="1"/>
      <c r="AX318" s="1"/>
      <c r="AY318" s="1"/>
      <c r="AZ318" s="1"/>
    </row>
    <row r="319" spans="28:52" x14ac:dyDescent="0.2">
      <c r="AB319" s="1"/>
      <c r="AF319" s="1"/>
      <c r="AX319" s="1"/>
      <c r="AY319" s="1"/>
      <c r="AZ319" s="1"/>
    </row>
    <row r="320" spans="28:52" x14ac:dyDescent="0.2">
      <c r="AB320" s="1"/>
      <c r="AF320" s="1"/>
      <c r="AX320" s="1"/>
      <c r="AY320" s="1"/>
      <c r="AZ320" s="1"/>
    </row>
    <row r="321" spans="28:52" x14ac:dyDescent="0.2">
      <c r="AB321" s="1"/>
      <c r="AF321" s="1"/>
      <c r="AX321" s="1"/>
      <c r="AY321" s="1"/>
      <c r="AZ321" s="1"/>
    </row>
    <row r="322" spans="28:52" x14ac:dyDescent="0.2">
      <c r="AB322" s="1"/>
      <c r="AF322" s="1"/>
      <c r="AX322" s="1"/>
      <c r="AY322" s="1"/>
      <c r="AZ322" s="1"/>
    </row>
    <row r="323" spans="28:52" x14ac:dyDescent="0.2">
      <c r="AB323" s="1"/>
      <c r="AF323" s="1"/>
      <c r="AX323" s="1"/>
      <c r="AY323" s="1"/>
      <c r="AZ323" s="1"/>
    </row>
    <row r="324" spans="28:52" x14ac:dyDescent="0.2">
      <c r="AB324" s="1"/>
      <c r="AF324" s="1"/>
      <c r="AX324" s="1"/>
      <c r="AY324" s="1"/>
      <c r="AZ324" s="1"/>
    </row>
    <row r="325" spans="28:52" x14ac:dyDescent="0.2">
      <c r="AB325" s="1"/>
      <c r="AF325" s="1"/>
      <c r="AX325" s="1"/>
      <c r="AY325" s="1"/>
      <c r="AZ325" s="1"/>
    </row>
    <row r="326" spans="28:52" x14ac:dyDescent="0.2">
      <c r="AB326" s="1"/>
      <c r="AF326" s="1"/>
      <c r="AX326" s="1"/>
      <c r="AY326" s="1"/>
      <c r="AZ326" s="1"/>
    </row>
    <row r="327" spans="28:52" x14ac:dyDescent="0.2">
      <c r="AB327" s="1"/>
      <c r="AF327" s="1"/>
      <c r="AX327" s="1"/>
      <c r="AY327" s="1"/>
      <c r="AZ327" s="1"/>
    </row>
    <row r="328" spans="28:52" x14ac:dyDescent="0.2">
      <c r="AB328" s="1"/>
      <c r="AF328" s="1"/>
      <c r="AX328" s="1"/>
      <c r="AY328" s="1"/>
      <c r="AZ328" s="1"/>
    </row>
    <row r="329" spans="28:52" x14ac:dyDescent="0.2">
      <c r="AB329" s="1"/>
      <c r="AF329" s="1"/>
      <c r="AX329" s="1"/>
      <c r="AY329" s="1"/>
      <c r="AZ329" s="1"/>
    </row>
    <row r="330" spans="28:52" x14ac:dyDescent="0.2">
      <c r="AB330" s="1"/>
      <c r="AF330" s="1"/>
      <c r="AX330" s="1"/>
      <c r="AY330" s="1"/>
      <c r="AZ330" s="1"/>
    </row>
    <row r="331" spans="28:52" x14ac:dyDescent="0.2">
      <c r="AB331" s="1"/>
      <c r="AF331" s="1"/>
      <c r="AX331" s="1"/>
      <c r="AY331" s="1"/>
      <c r="AZ331" s="1"/>
    </row>
    <row r="332" spans="28:52" x14ac:dyDescent="0.2">
      <c r="AB332" s="1"/>
      <c r="AF332" s="1"/>
      <c r="AX332" s="1"/>
      <c r="AY332" s="1"/>
      <c r="AZ332" s="1"/>
    </row>
    <row r="333" spans="28:52" x14ac:dyDescent="0.2">
      <c r="AB333" s="1"/>
      <c r="AF333" s="1"/>
      <c r="AX333" s="1"/>
      <c r="AY333" s="1"/>
      <c r="AZ333" s="1"/>
    </row>
    <row r="334" spans="28:52" x14ac:dyDescent="0.2">
      <c r="AB334" s="1"/>
      <c r="AF334" s="1"/>
      <c r="AX334" s="1"/>
      <c r="AY334" s="1"/>
      <c r="AZ334" s="1"/>
    </row>
    <row r="335" spans="28:52" x14ac:dyDescent="0.2">
      <c r="AB335" s="1"/>
      <c r="AF335" s="1"/>
      <c r="AX335" s="1"/>
      <c r="AY335" s="1"/>
      <c r="AZ335" s="1"/>
    </row>
    <row r="336" spans="28:52" x14ac:dyDescent="0.2">
      <c r="AB336" s="1"/>
      <c r="AF336" s="1"/>
      <c r="AX336" s="1"/>
      <c r="AY336" s="1"/>
      <c r="AZ336" s="1"/>
    </row>
    <row r="337" spans="28:52" x14ac:dyDescent="0.2">
      <c r="AB337" s="1"/>
      <c r="AF337" s="1"/>
      <c r="AX337" s="1"/>
      <c r="AY337" s="1"/>
      <c r="AZ337" s="1"/>
    </row>
    <row r="338" spans="28:52" x14ac:dyDescent="0.2">
      <c r="AB338" s="1"/>
      <c r="AF338" s="1"/>
      <c r="AX338" s="1"/>
      <c r="AY338" s="1"/>
      <c r="AZ338" s="1"/>
    </row>
    <row r="339" spans="28:52" x14ac:dyDescent="0.2">
      <c r="AB339" s="1"/>
      <c r="AF339" s="1"/>
      <c r="AX339" s="1"/>
      <c r="AY339" s="1"/>
      <c r="AZ339" s="1"/>
    </row>
    <row r="340" spans="28:52" x14ac:dyDescent="0.2">
      <c r="AB340" s="1"/>
      <c r="AF340" s="1"/>
      <c r="AX340" s="1"/>
      <c r="AY340" s="1"/>
      <c r="AZ340" s="1"/>
    </row>
    <row r="341" spans="28:52" x14ac:dyDescent="0.2">
      <c r="AB341" s="1"/>
      <c r="AF341" s="1"/>
      <c r="AX341" s="1"/>
      <c r="AY341" s="1"/>
      <c r="AZ341" s="1"/>
    </row>
    <row r="342" spans="28:52" x14ac:dyDescent="0.2">
      <c r="AB342" s="1"/>
      <c r="AF342" s="1"/>
      <c r="AX342" s="1"/>
      <c r="AY342" s="1"/>
      <c r="AZ342" s="1"/>
    </row>
    <row r="343" spans="28:52" x14ac:dyDescent="0.2">
      <c r="AB343" s="1"/>
      <c r="AF343" s="1"/>
      <c r="AX343" s="1"/>
      <c r="AY343" s="1"/>
      <c r="AZ343" s="1"/>
    </row>
    <row r="344" spans="28:52" x14ac:dyDescent="0.2">
      <c r="AB344" s="1"/>
      <c r="AF344" s="1"/>
      <c r="AX344" s="1"/>
      <c r="AY344" s="1"/>
      <c r="AZ344" s="1"/>
    </row>
    <row r="345" spans="28:52" x14ac:dyDescent="0.2">
      <c r="AB345" s="1"/>
      <c r="AF345" s="1"/>
      <c r="AX345" s="1"/>
      <c r="AY345" s="1"/>
      <c r="AZ345" s="1"/>
    </row>
    <row r="346" spans="28:52" x14ac:dyDescent="0.2">
      <c r="AB346" s="1"/>
      <c r="AF346" s="1"/>
      <c r="AX346" s="1"/>
      <c r="AY346" s="1"/>
      <c r="AZ346" s="1"/>
    </row>
    <row r="347" spans="28:52" x14ac:dyDescent="0.2">
      <c r="AB347" s="1"/>
      <c r="AF347" s="1"/>
      <c r="AX347" s="1"/>
      <c r="AY347" s="1"/>
      <c r="AZ347" s="1"/>
    </row>
    <row r="348" spans="28:52" x14ac:dyDescent="0.2">
      <c r="AB348" s="1"/>
      <c r="AF348" s="1"/>
      <c r="AX348" s="1"/>
      <c r="AY348" s="1"/>
      <c r="AZ348" s="1"/>
    </row>
    <row r="349" spans="28:52" x14ac:dyDescent="0.2">
      <c r="AB349" s="1"/>
      <c r="AF349" s="1"/>
      <c r="AX349" s="1"/>
      <c r="AY349" s="1"/>
      <c r="AZ349" s="1"/>
    </row>
    <row r="350" spans="28:52" x14ac:dyDescent="0.2">
      <c r="AB350" s="1"/>
      <c r="AF350" s="1"/>
      <c r="AX350" s="1"/>
      <c r="AY350" s="1"/>
      <c r="AZ350" s="1"/>
    </row>
    <row r="351" spans="28:52" x14ac:dyDescent="0.2">
      <c r="AB351" s="1"/>
      <c r="AF351" s="1"/>
      <c r="AX351" s="1"/>
      <c r="AY351" s="1"/>
      <c r="AZ351" s="1"/>
    </row>
    <row r="352" spans="28:52" x14ac:dyDescent="0.2">
      <c r="AB352" s="1"/>
      <c r="AF352" s="1"/>
      <c r="AX352" s="1"/>
      <c r="AY352" s="1"/>
      <c r="AZ352" s="1"/>
    </row>
    <row r="353" spans="28:52" x14ac:dyDescent="0.2">
      <c r="AB353" s="1"/>
      <c r="AF353" s="1"/>
      <c r="AX353" s="1"/>
      <c r="AY353" s="1"/>
      <c r="AZ353" s="1"/>
    </row>
    <row r="354" spans="28:52" x14ac:dyDescent="0.2">
      <c r="AB354" s="1"/>
      <c r="AF354" s="1"/>
      <c r="AX354" s="1"/>
      <c r="AY354" s="1"/>
      <c r="AZ354" s="1"/>
    </row>
    <row r="355" spans="28:52" x14ac:dyDescent="0.2">
      <c r="AB355" s="1"/>
      <c r="AF355" s="1"/>
      <c r="AX355" s="1"/>
      <c r="AY355" s="1"/>
      <c r="AZ355" s="1"/>
    </row>
    <row r="356" spans="28:52" x14ac:dyDescent="0.2">
      <c r="AB356" s="1"/>
      <c r="AF356" s="1"/>
      <c r="AX356" s="1"/>
      <c r="AY356" s="1"/>
      <c r="AZ356" s="1"/>
    </row>
    <row r="357" spans="28:52" x14ac:dyDescent="0.2">
      <c r="AB357" s="1"/>
      <c r="AF357" s="1"/>
      <c r="AX357" s="1"/>
      <c r="AY357" s="1"/>
      <c r="AZ357" s="1"/>
    </row>
    <row r="358" spans="28:52" x14ac:dyDescent="0.2">
      <c r="AB358" s="1"/>
      <c r="AF358" s="1"/>
      <c r="AX358" s="1"/>
      <c r="AY358" s="1"/>
      <c r="AZ358" s="1"/>
    </row>
    <row r="359" spans="28:52" x14ac:dyDescent="0.2">
      <c r="AB359" s="1"/>
      <c r="AF359" s="1"/>
      <c r="AX359" s="1"/>
      <c r="AY359" s="1"/>
      <c r="AZ359" s="1"/>
    </row>
    <row r="360" spans="28:52" x14ac:dyDescent="0.2">
      <c r="AB360" s="1"/>
      <c r="AF360" s="1"/>
      <c r="AX360" s="1"/>
      <c r="AY360" s="1"/>
      <c r="AZ360" s="1"/>
    </row>
    <row r="361" spans="28:52" x14ac:dyDescent="0.2">
      <c r="AB361" s="1"/>
      <c r="AF361" s="1"/>
      <c r="AX361" s="1"/>
      <c r="AY361" s="1"/>
      <c r="AZ361" s="1"/>
    </row>
    <row r="362" spans="28:52" x14ac:dyDescent="0.2">
      <c r="AB362" s="1"/>
      <c r="AF362" s="1"/>
      <c r="AX362" s="1"/>
      <c r="AY362" s="1"/>
      <c r="AZ362" s="1"/>
    </row>
    <row r="363" spans="28:52" x14ac:dyDescent="0.2">
      <c r="AB363" s="1"/>
      <c r="AF363" s="1"/>
      <c r="AX363" s="1"/>
      <c r="AY363" s="1"/>
      <c r="AZ363" s="1"/>
    </row>
    <row r="364" spans="28:52" x14ac:dyDescent="0.2">
      <c r="AB364" s="1"/>
      <c r="AF364" s="1"/>
      <c r="AX364" s="1"/>
      <c r="AY364" s="1"/>
      <c r="AZ364" s="1"/>
    </row>
    <row r="365" spans="28:52" x14ac:dyDescent="0.2">
      <c r="AB365" s="1"/>
      <c r="AF365" s="1"/>
      <c r="AX365" s="1"/>
      <c r="AY365" s="1"/>
      <c r="AZ365" s="1"/>
    </row>
    <row r="366" spans="28:52" x14ac:dyDescent="0.2">
      <c r="AB366" s="1"/>
      <c r="AF366" s="1"/>
      <c r="AX366" s="1"/>
      <c r="AY366" s="1"/>
      <c r="AZ366" s="1"/>
    </row>
    <row r="367" spans="28:52" x14ac:dyDescent="0.2">
      <c r="AB367" s="1"/>
      <c r="AF367" s="1"/>
      <c r="AX367" s="1"/>
      <c r="AY367" s="1"/>
      <c r="AZ367" s="1"/>
    </row>
    <row r="368" spans="28:52" x14ac:dyDescent="0.2">
      <c r="AB368" s="1"/>
      <c r="AF368" s="1"/>
      <c r="AX368" s="1"/>
      <c r="AY368" s="1"/>
      <c r="AZ368" s="1"/>
    </row>
    <row r="369" spans="28:52" x14ac:dyDescent="0.2">
      <c r="AB369" s="1"/>
      <c r="AF369" s="1"/>
      <c r="AX369" s="1"/>
      <c r="AY369" s="1"/>
      <c r="AZ369" s="1"/>
    </row>
    <row r="370" spans="28:52" x14ac:dyDescent="0.2">
      <c r="AB370" s="1"/>
      <c r="AF370" s="1"/>
      <c r="AX370" s="1"/>
      <c r="AY370" s="1"/>
      <c r="AZ370" s="1"/>
    </row>
    <row r="371" spans="28:52" x14ac:dyDescent="0.2">
      <c r="AB371" s="1"/>
      <c r="AF371" s="1"/>
      <c r="AX371" s="1"/>
      <c r="AY371" s="1"/>
      <c r="AZ371" s="1"/>
    </row>
    <row r="372" spans="28:52" x14ac:dyDescent="0.2">
      <c r="AB372" s="1"/>
      <c r="AF372" s="1"/>
      <c r="AX372" s="1"/>
      <c r="AY372" s="1"/>
      <c r="AZ372" s="1"/>
    </row>
    <row r="373" spans="28:52" x14ac:dyDescent="0.2">
      <c r="AB373" s="1"/>
      <c r="AF373" s="1"/>
      <c r="AX373" s="1"/>
      <c r="AY373" s="1"/>
      <c r="AZ373" s="1"/>
    </row>
    <row r="374" spans="28:52" x14ac:dyDescent="0.2">
      <c r="AB374" s="1"/>
      <c r="AF374" s="1"/>
      <c r="AX374" s="1"/>
      <c r="AY374" s="1"/>
      <c r="AZ374" s="1"/>
    </row>
    <row r="375" spans="28:52" x14ac:dyDescent="0.2">
      <c r="AB375" s="1"/>
      <c r="AF375" s="1"/>
      <c r="AX375" s="1"/>
      <c r="AY375" s="1"/>
      <c r="AZ375" s="1"/>
    </row>
    <row r="376" spans="28:52" x14ac:dyDescent="0.2">
      <c r="AB376" s="1"/>
      <c r="AF376" s="1"/>
      <c r="AX376" s="1"/>
      <c r="AY376" s="1"/>
      <c r="AZ376" s="1"/>
    </row>
    <row r="377" spans="28:52" x14ac:dyDescent="0.2">
      <c r="AB377" s="1"/>
      <c r="AF377" s="1"/>
      <c r="AX377" s="1"/>
      <c r="AY377" s="1"/>
      <c r="AZ377" s="1"/>
    </row>
    <row r="378" spans="28:52" x14ac:dyDescent="0.2">
      <c r="AB378" s="1"/>
      <c r="AF378" s="1"/>
      <c r="AX378" s="1"/>
      <c r="AY378" s="1"/>
      <c r="AZ378" s="1"/>
    </row>
    <row r="379" spans="28:52" x14ac:dyDescent="0.2">
      <c r="AB379" s="1"/>
      <c r="AF379" s="1"/>
      <c r="AX379" s="1"/>
      <c r="AY379" s="1"/>
      <c r="AZ379" s="1"/>
    </row>
    <row r="380" spans="28:52" x14ac:dyDescent="0.2">
      <c r="AB380" s="1"/>
      <c r="AF380" s="1"/>
      <c r="AX380" s="1"/>
      <c r="AY380" s="1"/>
      <c r="AZ380" s="1"/>
    </row>
    <row r="381" spans="28:52" x14ac:dyDescent="0.2">
      <c r="AB381" s="1"/>
      <c r="AF381" s="1"/>
      <c r="AX381" s="1"/>
      <c r="AY381" s="1"/>
      <c r="AZ381" s="1"/>
    </row>
    <row r="382" spans="28:52" x14ac:dyDescent="0.2">
      <c r="AB382" s="1"/>
      <c r="AF382" s="1"/>
      <c r="AX382" s="1"/>
      <c r="AY382" s="1"/>
      <c r="AZ382" s="1"/>
    </row>
    <row r="383" spans="28:52" x14ac:dyDescent="0.2">
      <c r="AB383" s="1"/>
      <c r="AF383" s="1"/>
      <c r="AX383" s="1"/>
      <c r="AY383" s="1"/>
      <c r="AZ383" s="1"/>
    </row>
    <row r="384" spans="28:52" x14ac:dyDescent="0.2">
      <c r="AB384" s="1"/>
      <c r="AF384" s="1"/>
      <c r="AX384" s="1"/>
      <c r="AY384" s="1"/>
      <c r="AZ384" s="1"/>
    </row>
    <row r="385" spans="28:52" x14ac:dyDescent="0.2">
      <c r="AB385" s="1"/>
      <c r="AF385" s="1"/>
      <c r="AX385" s="1"/>
      <c r="AY385" s="1"/>
      <c r="AZ385" s="1"/>
    </row>
    <row r="386" spans="28:52" x14ac:dyDescent="0.2">
      <c r="AB386" s="1"/>
      <c r="AF386" s="1"/>
      <c r="AX386" s="1"/>
      <c r="AY386" s="1"/>
      <c r="AZ386" s="1"/>
    </row>
    <row r="387" spans="28:52" x14ac:dyDescent="0.2">
      <c r="AB387" s="1"/>
      <c r="AF387" s="1"/>
      <c r="AX387" s="1"/>
      <c r="AY387" s="1"/>
      <c r="AZ387" s="1"/>
    </row>
    <row r="388" spans="28:52" x14ac:dyDescent="0.2">
      <c r="AB388" s="1"/>
      <c r="AF388" s="1"/>
      <c r="AX388" s="1"/>
      <c r="AY388" s="1"/>
      <c r="AZ388" s="1"/>
    </row>
    <row r="389" spans="28:52" x14ac:dyDescent="0.2">
      <c r="AB389" s="1"/>
      <c r="AF389" s="1"/>
      <c r="AX389" s="1"/>
      <c r="AY389" s="1"/>
      <c r="AZ389" s="1"/>
    </row>
    <row r="390" spans="28:52" x14ac:dyDescent="0.2">
      <c r="AB390" s="1"/>
      <c r="AF390" s="1"/>
      <c r="AX390" s="1"/>
      <c r="AY390" s="1"/>
      <c r="AZ390" s="1"/>
    </row>
    <row r="391" spans="28:52" x14ac:dyDescent="0.2">
      <c r="AB391" s="1"/>
      <c r="AF391" s="1"/>
      <c r="AX391" s="1"/>
      <c r="AY391" s="1"/>
      <c r="AZ391" s="1"/>
    </row>
    <row r="392" spans="28:52" x14ac:dyDescent="0.2">
      <c r="AB392" s="1"/>
      <c r="AF392" s="1"/>
      <c r="AX392" s="1"/>
      <c r="AY392" s="1"/>
      <c r="AZ392" s="1"/>
    </row>
    <row r="393" spans="28:52" x14ac:dyDescent="0.2">
      <c r="AB393" s="1"/>
      <c r="AF393" s="1"/>
      <c r="AX393" s="1"/>
      <c r="AY393" s="1"/>
      <c r="AZ393" s="1"/>
    </row>
    <row r="394" spans="28:52" x14ac:dyDescent="0.2">
      <c r="AB394" s="1"/>
      <c r="AF394" s="1"/>
      <c r="AX394" s="1"/>
      <c r="AY394" s="1"/>
      <c r="AZ394" s="1"/>
    </row>
    <row r="395" spans="28:52" x14ac:dyDescent="0.2">
      <c r="AB395" s="1"/>
      <c r="AF395" s="1"/>
      <c r="AX395" s="1"/>
      <c r="AY395" s="1"/>
      <c r="AZ395" s="1"/>
    </row>
    <row r="396" spans="28:52" x14ac:dyDescent="0.2">
      <c r="AB396" s="1"/>
      <c r="AF396" s="1"/>
      <c r="AX396" s="1"/>
      <c r="AY396" s="1"/>
      <c r="AZ396" s="1"/>
    </row>
    <row r="397" spans="28:52" x14ac:dyDescent="0.2">
      <c r="AB397" s="1"/>
      <c r="AF397" s="1"/>
      <c r="AX397" s="1"/>
      <c r="AY397" s="1"/>
      <c r="AZ397" s="1"/>
    </row>
    <row r="398" spans="28:52" x14ac:dyDescent="0.2">
      <c r="AB398" s="1"/>
      <c r="AF398" s="1"/>
      <c r="AX398" s="1"/>
      <c r="AY398" s="1"/>
      <c r="AZ398" s="1"/>
    </row>
    <row r="399" spans="28:52" x14ac:dyDescent="0.2">
      <c r="AB399" s="1"/>
      <c r="AF399" s="1"/>
      <c r="AX399" s="1"/>
      <c r="AY399" s="1"/>
      <c r="AZ399" s="1"/>
    </row>
    <row r="400" spans="28:52" x14ac:dyDescent="0.2">
      <c r="AB400" s="1"/>
      <c r="AF400" s="1"/>
      <c r="AX400" s="1"/>
      <c r="AY400" s="1"/>
      <c r="AZ400" s="1"/>
    </row>
    <row r="401" spans="28:52" x14ac:dyDescent="0.2">
      <c r="AB401" s="1"/>
      <c r="AF401" s="1"/>
      <c r="AX401" s="1"/>
      <c r="AY401" s="1"/>
      <c r="AZ401" s="1"/>
    </row>
    <row r="402" spans="28:52" x14ac:dyDescent="0.2">
      <c r="AB402" s="1"/>
      <c r="AF402" s="1"/>
      <c r="AX402" s="1"/>
      <c r="AY402" s="1"/>
      <c r="AZ402" s="1"/>
    </row>
    <row r="403" spans="28:52" x14ac:dyDescent="0.2">
      <c r="AB403" s="1"/>
      <c r="AF403" s="1"/>
      <c r="AX403" s="1"/>
      <c r="AY403" s="1"/>
      <c r="AZ403" s="1"/>
    </row>
    <row r="404" spans="28:52" x14ac:dyDescent="0.2">
      <c r="AB404" s="1"/>
      <c r="AF404" s="1"/>
      <c r="AX404" s="1"/>
      <c r="AY404" s="1"/>
      <c r="AZ404" s="1"/>
    </row>
    <row r="405" spans="28:52" x14ac:dyDescent="0.2">
      <c r="AB405" s="1"/>
      <c r="AF405" s="1"/>
      <c r="AX405" s="1"/>
      <c r="AY405" s="1"/>
      <c r="AZ405" s="1"/>
    </row>
    <row r="406" spans="28:52" x14ac:dyDescent="0.2">
      <c r="AB406" s="1"/>
      <c r="AF406" s="1"/>
      <c r="AX406" s="1"/>
      <c r="AY406" s="1"/>
      <c r="AZ406" s="1"/>
    </row>
    <row r="407" spans="28:52" x14ac:dyDescent="0.2">
      <c r="AB407" s="1"/>
      <c r="AF407" s="1"/>
      <c r="AX407" s="1"/>
      <c r="AY407" s="1"/>
      <c r="AZ407" s="1"/>
    </row>
    <row r="408" spans="28:52" x14ac:dyDescent="0.2">
      <c r="AB408" s="1"/>
      <c r="AF408" s="1"/>
      <c r="AX408" s="1"/>
      <c r="AY408" s="1"/>
      <c r="AZ408" s="1"/>
    </row>
    <row r="409" spans="28:52" x14ac:dyDescent="0.2">
      <c r="AB409" s="1"/>
      <c r="AF409" s="1"/>
      <c r="AX409" s="1"/>
      <c r="AY409" s="1"/>
      <c r="AZ409" s="1"/>
    </row>
    <row r="410" spans="28:52" x14ac:dyDescent="0.2">
      <c r="AB410" s="1"/>
      <c r="AF410" s="1"/>
      <c r="AX410" s="1"/>
      <c r="AY410" s="1"/>
      <c r="AZ410" s="1"/>
    </row>
    <row r="411" spans="28:52" x14ac:dyDescent="0.2">
      <c r="AB411" s="1"/>
      <c r="AF411" s="1"/>
      <c r="AX411" s="1"/>
      <c r="AY411" s="1"/>
      <c r="AZ411" s="1"/>
    </row>
    <row r="412" spans="28:52" x14ac:dyDescent="0.2">
      <c r="AB412" s="1"/>
      <c r="AF412" s="1"/>
      <c r="AX412" s="1"/>
      <c r="AY412" s="1"/>
      <c r="AZ412" s="1"/>
    </row>
    <row r="413" spans="28:52" x14ac:dyDescent="0.2">
      <c r="AB413" s="1"/>
      <c r="AF413" s="1"/>
      <c r="AX413" s="1"/>
      <c r="AY413" s="1"/>
      <c r="AZ413" s="1"/>
    </row>
    <row r="414" spans="28:52" x14ac:dyDescent="0.2">
      <c r="AB414" s="1"/>
      <c r="AF414" s="1"/>
      <c r="AX414" s="1"/>
      <c r="AY414" s="1"/>
      <c r="AZ414" s="1"/>
    </row>
    <row r="415" spans="28:52" x14ac:dyDescent="0.2">
      <c r="AB415" s="1"/>
      <c r="AF415" s="1"/>
      <c r="AX415" s="1"/>
      <c r="AY415" s="1"/>
      <c r="AZ415" s="1"/>
    </row>
    <row r="416" spans="28:52" x14ac:dyDescent="0.2">
      <c r="AB416" s="1"/>
      <c r="AF416" s="1"/>
      <c r="AX416" s="1"/>
      <c r="AY416" s="1"/>
      <c r="AZ416" s="1"/>
    </row>
    <row r="417" spans="28:52" x14ac:dyDescent="0.2">
      <c r="AB417" s="1"/>
      <c r="AF417" s="1"/>
      <c r="AX417" s="1"/>
      <c r="AY417" s="1"/>
      <c r="AZ417" s="1"/>
    </row>
    <row r="418" spans="28:52" x14ac:dyDescent="0.2">
      <c r="AB418" s="1"/>
      <c r="AF418" s="1"/>
      <c r="AX418" s="1"/>
      <c r="AY418" s="1"/>
      <c r="AZ418" s="1"/>
    </row>
    <row r="419" spans="28:52" x14ac:dyDescent="0.2">
      <c r="AB419" s="1"/>
      <c r="AF419" s="1"/>
      <c r="AX419" s="1"/>
      <c r="AY419" s="1"/>
      <c r="AZ419" s="1"/>
    </row>
    <row r="420" spans="28:52" x14ac:dyDescent="0.2">
      <c r="AB420" s="1"/>
      <c r="AF420" s="1"/>
      <c r="AX420" s="1"/>
      <c r="AY420" s="1"/>
      <c r="AZ420" s="1"/>
    </row>
    <row r="421" spans="28:52" x14ac:dyDescent="0.2">
      <c r="AB421" s="1"/>
      <c r="AF421" s="1"/>
      <c r="AX421" s="1"/>
      <c r="AY421" s="1"/>
      <c r="AZ421" s="1"/>
    </row>
    <row r="422" spans="28:52" x14ac:dyDescent="0.2">
      <c r="AB422" s="1"/>
      <c r="AF422" s="1"/>
      <c r="AX422" s="1"/>
      <c r="AY422" s="1"/>
      <c r="AZ422" s="1"/>
    </row>
    <row r="423" spans="28:52" x14ac:dyDescent="0.2">
      <c r="AB423" s="1"/>
      <c r="AF423" s="1"/>
      <c r="AX423" s="1"/>
      <c r="AY423" s="1"/>
      <c r="AZ423" s="1"/>
    </row>
    <row r="424" spans="28:52" x14ac:dyDescent="0.2">
      <c r="AB424" s="1"/>
      <c r="AF424" s="1"/>
      <c r="AX424" s="1"/>
      <c r="AY424" s="1"/>
      <c r="AZ424" s="1"/>
    </row>
    <row r="425" spans="28:52" x14ac:dyDescent="0.2">
      <c r="AB425" s="1"/>
      <c r="AF425" s="1"/>
      <c r="AX425" s="1"/>
      <c r="AY425" s="1"/>
      <c r="AZ425" s="1"/>
    </row>
    <row r="426" spans="28:52" x14ac:dyDescent="0.2">
      <c r="AB426" s="1"/>
      <c r="AF426" s="1"/>
      <c r="AX426" s="1"/>
      <c r="AY426" s="1"/>
      <c r="AZ426" s="1"/>
    </row>
    <row r="427" spans="28:52" x14ac:dyDescent="0.2">
      <c r="AB427" s="1"/>
      <c r="AF427" s="1"/>
      <c r="AX427" s="1"/>
      <c r="AY427" s="1"/>
      <c r="AZ427" s="1"/>
    </row>
    <row r="428" spans="28:52" x14ac:dyDescent="0.2">
      <c r="AB428" s="1"/>
      <c r="AF428" s="1"/>
      <c r="AX428" s="1"/>
      <c r="AY428" s="1"/>
      <c r="AZ428" s="1"/>
    </row>
    <row r="429" spans="28:52" x14ac:dyDescent="0.2">
      <c r="AB429" s="1"/>
      <c r="AF429" s="1"/>
      <c r="AX429" s="1"/>
      <c r="AY429" s="1"/>
      <c r="AZ429" s="1"/>
    </row>
    <row r="430" spans="28:52" x14ac:dyDescent="0.2">
      <c r="AB430" s="1"/>
      <c r="AF430" s="1"/>
      <c r="AX430" s="1"/>
      <c r="AY430" s="1"/>
      <c r="AZ430" s="1"/>
    </row>
    <row r="431" spans="28:52" x14ac:dyDescent="0.2">
      <c r="AB431" s="1"/>
      <c r="AF431" s="1"/>
      <c r="AX431" s="1"/>
      <c r="AY431" s="1"/>
      <c r="AZ431" s="1"/>
    </row>
    <row r="432" spans="28:52" x14ac:dyDescent="0.2">
      <c r="AB432" s="1"/>
      <c r="AF432" s="1"/>
      <c r="AX432" s="1"/>
      <c r="AY432" s="1"/>
      <c r="AZ432" s="1"/>
    </row>
    <row r="433" spans="28:52" x14ac:dyDescent="0.2">
      <c r="AB433" s="1"/>
      <c r="AF433" s="1"/>
      <c r="AX433" s="1"/>
      <c r="AY433" s="1"/>
      <c r="AZ433" s="1"/>
    </row>
    <row r="434" spans="28:52" x14ac:dyDescent="0.2">
      <c r="AB434" s="1"/>
      <c r="AF434" s="1"/>
      <c r="AX434" s="1"/>
      <c r="AY434" s="1"/>
      <c r="AZ434" s="1"/>
    </row>
    <row r="435" spans="28:52" x14ac:dyDescent="0.2">
      <c r="AB435" s="1"/>
      <c r="AF435" s="1"/>
      <c r="AX435" s="1"/>
      <c r="AY435" s="1"/>
      <c r="AZ435" s="1"/>
    </row>
    <row r="436" spans="28:52" x14ac:dyDescent="0.2">
      <c r="AB436" s="1"/>
      <c r="AF436" s="1"/>
      <c r="AX436" s="1"/>
      <c r="AY436" s="1"/>
      <c r="AZ436" s="1"/>
    </row>
    <row r="437" spans="28:52" x14ac:dyDescent="0.2">
      <c r="AB437" s="1"/>
      <c r="AF437" s="1"/>
      <c r="AX437" s="1"/>
      <c r="AY437" s="1"/>
      <c r="AZ437" s="1"/>
    </row>
    <row r="438" spans="28:52" x14ac:dyDescent="0.2">
      <c r="AB438" s="1"/>
      <c r="AF438" s="1"/>
      <c r="AX438" s="1"/>
      <c r="AY438" s="1"/>
      <c r="AZ438" s="1"/>
    </row>
    <row r="439" spans="28:52" x14ac:dyDescent="0.2">
      <c r="AB439" s="1"/>
      <c r="AF439" s="1"/>
      <c r="AX439" s="1"/>
      <c r="AY439" s="1"/>
      <c r="AZ439" s="1"/>
    </row>
    <row r="440" spans="28:52" x14ac:dyDescent="0.2">
      <c r="AB440" s="1"/>
      <c r="AF440" s="1"/>
      <c r="AX440" s="1"/>
      <c r="AY440" s="1"/>
      <c r="AZ440" s="1"/>
    </row>
    <row r="441" spans="28:52" x14ac:dyDescent="0.2">
      <c r="AB441" s="1"/>
      <c r="AF441" s="1"/>
      <c r="AX441" s="1"/>
      <c r="AY441" s="1"/>
      <c r="AZ441" s="1"/>
    </row>
    <row r="442" spans="28:52" x14ac:dyDescent="0.2">
      <c r="AB442" s="1"/>
      <c r="AF442" s="1"/>
      <c r="AX442" s="1"/>
      <c r="AY442" s="1"/>
      <c r="AZ442" s="1"/>
    </row>
    <row r="443" spans="28:52" x14ac:dyDescent="0.2">
      <c r="AB443" s="1"/>
      <c r="AF443" s="1"/>
      <c r="AX443" s="1"/>
      <c r="AY443" s="1"/>
      <c r="AZ443" s="1"/>
    </row>
    <row r="444" spans="28:52" x14ac:dyDescent="0.2">
      <c r="AB444" s="1"/>
      <c r="AF444" s="1"/>
      <c r="AX444" s="1"/>
      <c r="AY444" s="1"/>
      <c r="AZ444" s="1"/>
    </row>
    <row r="445" spans="28:52" x14ac:dyDescent="0.2">
      <c r="AB445" s="1"/>
      <c r="AF445" s="1"/>
      <c r="AX445" s="1"/>
      <c r="AY445" s="1"/>
      <c r="AZ445" s="1"/>
    </row>
    <row r="446" spans="28:52" x14ac:dyDescent="0.2">
      <c r="AB446" s="1"/>
      <c r="AF446" s="1"/>
      <c r="AX446" s="1"/>
      <c r="AY446" s="1"/>
      <c r="AZ446" s="1"/>
    </row>
    <row r="447" spans="28:52" x14ac:dyDescent="0.2">
      <c r="AB447" s="1"/>
      <c r="AF447" s="1"/>
      <c r="AX447" s="1"/>
      <c r="AY447" s="1"/>
      <c r="AZ447" s="1"/>
    </row>
    <row r="448" spans="28:52" x14ac:dyDescent="0.2">
      <c r="AB448" s="1"/>
      <c r="AF448" s="1"/>
      <c r="AX448" s="1"/>
      <c r="AY448" s="1"/>
      <c r="AZ448" s="1"/>
    </row>
    <row r="449" spans="28:52" x14ac:dyDescent="0.2">
      <c r="AB449" s="1"/>
      <c r="AF449" s="1"/>
      <c r="AX449" s="1"/>
      <c r="AY449" s="1"/>
      <c r="AZ449" s="1"/>
    </row>
    <row r="450" spans="28:52" x14ac:dyDescent="0.2">
      <c r="AB450" s="1"/>
      <c r="AF450" s="1"/>
      <c r="AX450" s="1"/>
      <c r="AY450" s="1"/>
      <c r="AZ450" s="1"/>
    </row>
    <row r="451" spans="28:52" x14ac:dyDescent="0.2">
      <c r="AB451" s="1"/>
      <c r="AF451" s="1"/>
      <c r="AX451" s="1"/>
      <c r="AY451" s="1"/>
      <c r="AZ451" s="1"/>
    </row>
    <row r="452" spans="28:52" x14ac:dyDescent="0.2">
      <c r="AB452" s="1"/>
      <c r="AF452" s="1"/>
      <c r="AX452" s="1"/>
      <c r="AY452" s="1"/>
      <c r="AZ452" s="1"/>
    </row>
    <row r="453" spans="28:52" x14ac:dyDescent="0.2">
      <c r="AB453" s="1"/>
      <c r="AF453" s="1"/>
      <c r="AX453" s="1"/>
      <c r="AY453" s="1"/>
      <c r="AZ453" s="1"/>
    </row>
    <row r="454" spans="28:52" x14ac:dyDescent="0.2">
      <c r="AB454" s="1"/>
      <c r="AF454" s="1"/>
      <c r="AX454" s="1"/>
      <c r="AY454" s="1"/>
      <c r="AZ454" s="1"/>
    </row>
    <row r="455" spans="28:52" x14ac:dyDescent="0.2">
      <c r="AB455" s="1"/>
      <c r="AF455" s="1"/>
      <c r="AX455" s="1"/>
      <c r="AY455" s="1"/>
      <c r="AZ455" s="1"/>
    </row>
    <row r="456" spans="28:52" x14ac:dyDescent="0.2">
      <c r="AB456" s="1"/>
      <c r="AF456" s="1"/>
      <c r="AX456" s="1"/>
      <c r="AY456" s="1"/>
      <c r="AZ456" s="1"/>
    </row>
    <row r="457" spans="28:52" x14ac:dyDescent="0.2">
      <c r="AB457" s="1"/>
      <c r="AF457" s="1"/>
      <c r="AX457" s="1"/>
      <c r="AY457" s="1"/>
      <c r="AZ457" s="1"/>
    </row>
    <row r="458" spans="28:52" x14ac:dyDescent="0.2">
      <c r="AB458" s="1"/>
      <c r="AF458" s="1"/>
      <c r="AX458" s="1"/>
      <c r="AY458" s="1"/>
      <c r="AZ458" s="1"/>
    </row>
    <row r="459" spans="28:52" x14ac:dyDescent="0.2">
      <c r="AB459" s="1"/>
      <c r="AF459" s="1"/>
      <c r="AX459" s="1"/>
      <c r="AY459" s="1"/>
      <c r="AZ459" s="1"/>
    </row>
    <row r="460" spans="28:52" x14ac:dyDescent="0.2">
      <c r="AB460" s="1"/>
      <c r="AF460" s="1"/>
      <c r="AX460" s="1"/>
      <c r="AY460" s="1"/>
      <c r="AZ460" s="1"/>
    </row>
    <row r="461" spans="28:52" x14ac:dyDescent="0.2">
      <c r="AB461" s="1"/>
      <c r="AF461" s="1"/>
      <c r="AX461" s="1"/>
      <c r="AY461" s="1"/>
      <c r="AZ461" s="1"/>
    </row>
    <row r="462" spans="28:52" x14ac:dyDescent="0.2">
      <c r="AB462" s="1"/>
      <c r="AF462" s="1"/>
      <c r="AX462" s="1"/>
      <c r="AY462" s="1"/>
      <c r="AZ462" s="1"/>
    </row>
    <row r="463" spans="28:52" x14ac:dyDescent="0.2">
      <c r="AB463" s="1"/>
      <c r="AF463" s="1"/>
      <c r="AX463" s="1"/>
      <c r="AY463" s="1"/>
      <c r="AZ463" s="1"/>
    </row>
    <row r="464" spans="28:52" x14ac:dyDescent="0.2">
      <c r="AB464" s="1"/>
      <c r="AF464" s="1"/>
      <c r="AX464" s="1"/>
      <c r="AY464" s="1"/>
      <c r="AZ464" s="1"/>
    </row>
    <row r="465" spans="28:52" x14ac:dyDescent="0.2">
      <c r="AB465" s="1"/>
      <c r="AF465" s="1"/>
      <c r="AX465" s="1"/>
      <c r="AY465" s="1"/>
      <c r="AZ465" s="1"/>
    </row>
    <row r="466" spans="28:52" x14ac:dyDescent="0.2">
      <c r="AB466" s="1"/>
      <c r="AF466" s="1"/>
      <c r="AX466" s="1"/>
      <c r="AY466" s="1"/>
      <c r="AZ466" s="1"/>
    </row>
    <row r="467" spans="28:52" x14ac:dyDescent="0.2">
      <c r="AB467" s="1"/>
      <c r="AF467" s="1"/>
      <c r="AX467" s="1"/>
      <c r="AY467" s="1"/>
      <c r="AZ467" s="1"/>
    </row>
    <row r="468" spans="28:52" x14ac:dyDescent="0.2">
      <c r="AB468" s="1"/>
      <c r="AF468" s="1"/>
      <c r="AX468" s="1"/>
      <c r="AY468" s="1"/>
      <c r="AZ468" s="1"/>
    </row>
    <row r="469" spans="28:52" x14ac:dyDescent="0.2">
      <c r="AB469" s="1"/>
      <c r="AF469" s="1"/>
      <c r="AX469" s="1"/>
      <c r="AY469" s="1"/>
      <c r="AZ469" s="1"/>
    </row>
    <row r="470" spans="28:52" x14ac:dyDescent="0.2">
      <c r="AB470" s="1"/>
      <c r="AF470" s="1"/>
      <c r="AX470" s="1"/>
      <c r="AY470" s="1"/>
      <c r="AZ470" s="1"/>
    </row>
    <row r="471" spans="28:52" x14ac:dyDescent="0.2">
      <c r="AB471" s="1"/>
      <c r="AF471" s="1"/>
      <c r="AX471" s="1"/>
      <c r="AY471" s="1"/>
      <c r="AZ471" s="1"/>
    </row>
    <row r="472" spans="28:52" x14ac:dyDescent="0.2">
      <c r="AB472" s="1"/>
      <c r="AF472" s="1"/>
      <c r="AX472" s="1"/>
      <c r="AY472" s="1"/>
      <c r="AZ472" s="1"/>
    </row>
    <row r="473" spans="28:52" x14ac:dyDescent="0.2">
      <c r="AB473" s="1"/>
      <c r="AF473" s="1"/>
      <c r="AX473" s="1"/>
      <c r="AY473" s="1"/>
      <c r="AZ473" s="1"/>
    </row>
    <row r="474" spans="28:52" x14ac:dyDescent="0.2">
      <c r="AB474" s="1"/>
      <c r="AF474" s="1"/>
      <c r="AX474" s="1"/>
      <c r="AY474" s="1"/>
      <c r="AZ474" s="1"/>
    </row>
    <row r="475" spans="28:52" x14ac:dyDescent="0.2">
      <c r="AB475" s="1"/>
      <c r="AF475" s="1"/>
      <c r="AX475" s="1"/>
      <c r="AY475" s="1"/>
      <c r="AZ475" s="1"/>
    </row>
    <row r="476" spans="28:52" x14ac:dyDescent="0.2">
      <c r="AB476" s="1"/>
      <c r="AF476" s="1"/>
      <c r="AX476" s="1"/>
      <c r="AY476" s="1"/>
      <c r="AZ476" s="1"/>
    </row>
    <row r="477" spans="28:52" x14ac:dyDescent="0.2">
      <c r="AB477" s="1"/>
      <c r="AF477" s="1"/>
      <c r="AX477" s="1"/>
      <c r="AY477" s="1"/>
      <c r="AZ477" s="1"/>
    </row>
    <row r="478" spans="28:52" x14ac:dyDescent="0.2">
      <c r="AB478" s="1"/>
      <c r="AF478" s="1"/>
      <c r="AX478" s="1"/>
      <c r="AY478" s="1"/>
      <c r="AZ478" s="1"/>
    </row>
    <row r="479" spans="28:52" x14ac:dyDescent="0.2">
      <c r="AB479" s="1"/>
      <c r="AF479" s="1"/>
      <c r="AX479" s="1"/>
      <c r="AY479" s="1"/>
      <c r="AZ479" s="1"/>
    </row>
    <row r="480" spans="28:52" x14ac:dyDescent="0.2">
      <c r="AB480" s="1"/>
      <c r="AF480" s="1"/>
      <c r="AX480" s="1"/>
      <c r="AY480" s="1"/>
      <c r="AZ480" s="1"/>
    </row>
    <row r="481" spans="28:52" x14ac:dyDescent="0.2">
      <c r="AB481" s="1"/>
      <c r="AF481" s="1"/>
      <c r="AX481" s="1"/>
      <c r="AY481" s="1"/>
      <c r="AZ481" s="1"/>
    </row>
    <row r="482" spans="28:52" x14ac:dyDescent="0.2">
      <c r="AB482" s="1"/>
      <c r="AF482" s="1"/>
      <c r="AX482" s="1"/>
      <c r="AY482" s="1"/>
      <c r="AZ482" s="1"/>
    </row>
    <row r="483" spans="28:52" x14ac:dyDescent="0.2">
      <c r="AB483" s="1"/>
      <c r="AF483" s="1"/>
      <c r="AX483" s="1"/>
      <c r="AY483" s="1"/>
      <c r="AZ483" s="1"/>
    </row>
    <row r="484" spans="28:52" x14ac:dyDescent="0.2">
      <c r="AB484" s="1"/>
      <c r="AF484" s="1"/>
      <c r="AX484" s="1"/>
      <c r="AY484" s="1"/>
      <c r="AZ484" s="1"/>
    </row>
    <row r="485" spans="28:52" x14ac:dyDescent="0.2">
      <c r="AB485" s="1"/>
      <c r="AF485" s="1"/>
      <c r="AX485" s="1"/>
      <c r="AY485" s="1"/>
      <c r="AZ485" s="1"/>
    </row>
    <row r="486" spans="28:52" x14ac:dyDescent="0.2">
      <c r="AB486" s="1"/>
      <c r="AF486" s="1"/>
      <c r="AX486" s="1"/>
      <c r="AY486" s="1"/>
      <c r="AZ486" s="1"/>
    </row>
    <row r="487" spans="28:52" x14ac:dyDescent="0.2">
      <c r="AB487" s="1"/>
      <c r="AF487" s="1"/>
      <c r="AX487" s="1"/>
      <c r="AY487" s="1"/>
      <c r="AZ487" s="1"/>
    </row>
    <row r="488" spans="28:52" x14ac:dyDescent="0.2">
      <c r="AB488" s="1"/>
      <c r="AF488" s="1"/>
      <c r="AX488" s="1"/>
      <c r="AY488" s="1"/>
      <c r="AZ488" s="1"/>
    </row>
    <row r="489" spans="28:52" x14ac:dyDescent="0.2">
      <c r="AB489" s="1"/>
      <c r="AF489" s="1"/>
      <c r="AX489" s="1"/>
      <c r="AY489" s="1"/>
      <c r="AZ489" s="1"/>
    </row>
    <row r="490" spans="28:52" x14ac:dyDescent="0.2">
      <c r="AB490" s="1"/>
      <c r="AF490" s="1"/>
      <c r="AX490" s="1"/>
      <c r="AY490" s="1"/>
      <c r="AZ490" s="1"/>
    </row>
    <row r="491" spans="28:52" x14ac:dyDescent="0.2">
      <c r="AB491" s="1"/>
      <c r="AF491" s="1"/>
      <c r="AX491" s="1"/>
      <c r="AY491" s="1"/>
      <c r="AZ491" s="1"/>
    </row>
    <row r="492" spans="28:52" x14ac:dyDescent="0.2">
      <c r="AB492" s="1"/>
      <c r="AF492" s="1"/>
      <c r="AX492" s="1"/>
      <c r="AY492" s="1"/>
      <c r="AZ492" s="1"/>
    </row>
    <row r="493" spans="28:52" x14ac:dyDescent="0.2">
      <c r="AB493" s="1"/>
      <c r="AF493" s="1"/>
      <c r="AX493" s="1"/>
      <c r="AY493" s="1"/>
      <c r="AZ493" s="1"/>
    </row>
    <row r="494" spans="28:52" x14ac:dyDescent="0.2">
      <c r="AB494" s="1"/>
      <c r="AF494" s="1"/>
      <c r="AX494" s="1"/>
      <c r="AY494" s="1"/>
      <c r="AZ494" s="1"/>
    </row>
    <row r="495" spans="28:52" x14ac:dyDescent="0.2">
      <c r="AB495" s="1"/>
      <c r="AF495" s="1"/>
      <c r="AX495" s="1"/>
      <c r="AY495" s="1"/>
      <c r="AZ495" s="1"/>
    </row>
    <row r="496" spans="28:52" x14ac:dyDescent="0.2">
      <c r="AB496" s="1"/>
      <c r="AF496" s="1"/>
      <c r="AX496" s="1"/>
      <c r="AY496" s="1"/>
      <c r="AZ496" s="1"/>
    </row>
    <row r="497" spans="28:52" x14ac:dyDescent="0.2">
      <c r="AB497" s="1"/>
      <c r="AF497" s="1"/>
      <c r="AX497" s="1"/>
      <c r="AY497" s="1"/>
      <c r="AZ497" s="1"/>
    </row>
    <row r="498" spans="28:52" x14ac:dyDescent="0.2">
      <c r="AB498" s="1"/>
      <c r="AF498" s="1"/>
      <c r="AX498" s="1"/>
      <c r="AY498" s="1"/>
      <c r="AZ498" s="1"/>
    </row>
    <row r="499" spans="28:52" x14ac:dyDescent="0.2">
      <c r="AB499" s="1"/>
      <c r="AF499" s="1"/>
      <c r="AX499" s="1"/>
      <c r="AY499" s="1"/>
      <c r="AZ499" s="1"/>
    </row>
    <row r="500" spans="28:52" x14ac:dyDescent="0.2">
      <c r="AB500" s="1"/>
      <c r="AF500" s="1"/>
      <c r="AX500" s="1"/>
      <c r="AY500" s="1"/>
      <c r="AZ500" s="1"/>
    </row>
    <row r="501" spans="28:52" x14ac:dyDescent="0.2">
      <c r="AB501" s="1"/>
      <c r="AF501" s="1"/>
      <c r="AX501" s="1"/>
      <c r="AY501" s="1"/>
      <c r="AZ501" s="1"/>
    </row>
    <row r="502" spans="28:52" x14ac:dyDescent="0.2">
      <c r="AB502" s="1"/>
      <c r="AF502" s="1"/>
      <c r="AX502" s="1"/>
      <c r="AY502" s="1"/>
      <c r="AZ502" s="1"/>
    </row>
    <row r="503" spans="28:52" x14ac:dyDescent="0.2">
      <c r="AB503" s="1"/>
      <c r="AF503" s="1"/>
      <c r="AX503" s="1"/>
      <c r="AY503" s="1"/>
      <c r="AZ503" s="1"/>
    </row>
    <row r="504" spans="28:52" x14ac:dyDescent="0.2">
      <c r="AB504" s="1"/>
      <c r="AF504" s="1"/>
      <c r="AX504" s="1"/>
      <c r="AY504" s="1"/>
      <c r="AZ504" s="1"/>
    </row>
    <row r="505" spans="28:52" x14ac:dyDescent="0.2">
      <c r="AB505" s="1"/>
      <c r="AF505" s="1"/>
      <c r="AX505" s="1"/>
      <c r="AY505" s="1"/>
      <c r="AZ505" s="1"/>
    </row>
    <row r="506" spans="28:52" x14ac:dyDescent="0.2">
      <c r="AB506" s="1"/>
      <c r="AF506" s="1"/>
      <c r="AX506" s="1"/>
      <c r="AY506" s="1"/>
      <c r="AZ506" s="1"/>
    </row>
    <row r="507" spans="28:52" x14ac:dyDescent="0.2">
      <c r="AB507" s="1"/>
      <c r="AF507" s="1"/>
      <c r="AX507" s="1"/>
      <c r="AY507" s="1"/>
      <c r="AZ507" s="1"/>
    </row>
    <row r="508" spans="28:52" x14ac:dyDescent="0.2">
      <c r="AB508" s="1"/>
      <c r="AF508" s="1"/>
      <c r="AX508" s="1"/>
      <c r="AY508" s="1"/>
      <c r="AZ508" s="1"/>
    </row>
    <row r="509" spans="28:52" x14ac:dyDescent="0.2">
      <c r="AB509" s="1"/>
      <c r="AF509" s="1"/>
      <c r="AX509" s="1"/>
      <c r="AY509" s="1"/>
      <c r="AZ509" s="1"/>
    </row>
    <row r="510" spans="28:52" x14ac:dyDescent="0.2">
      <c r="AB510" s="1"/>
      <c r="AF510" s="1"/>
      <c r="AX510" s="1"/>
      <c r="AY510" s="1"/>
      <c r="AZ510" s="1"/>
    </row>
    <row r="511" spans="28:52" x14ac:dyDescent="0.2">
      <c r="AB511" s="1"/>
      <c r="AF511" s="1"/>
      <c r="AX511" s="1"/>
      <c r="AY511" s="1"/>
      <c r="AZ511" s="1"/>
    </row>
    <row r="512" spans="28:52" x14ac:dyDescent="0.2">
      <c r="AB512" s="1"/>
      <c r="AF512" s="1"/>
      <c r="AX512" s="1"/>
      <c r="AY512" s="1"/>
      <c r="AZ512" s="1"/>
    </row>
    <row r="513" spans="28:52" x14ac:dyDescent="0.2">
      <c r="AB513" s="1"/>
      <c r="AF513" s="1"/>
      <c r="AX513" s="1"/>
      <c r="AY513" s="1"/>
      <c r="AZ513" s="1"/>
    </row>
    <row r="514" spans="28:52" x14ac:dyDescent="0.2">
      <c r="AB514" s="1"/>
      <c r="AF514" s="1"/>
      <c r="AX514" s="1"/>
      <c r="AY514" s="1"/>
      <c r="AZ514" s="1"/>
    </row>
    <row r="515" spans="28:52" x14ac:dyDescent="0.2">
      <c r="AB515" s="1"/>
      <c r="AF515" s="1"/>
      <c r="AX515" s="1"/>
      <c r="AY515" s="1"/>
      <c r="AZ515" s="1"/>
    </row>
    <row r="516" spans="28:52" x14ac:dyDescent="0.2">
      <c r="AB516" s="1"/>
      <c r="AF516" s="1"/>
      <c r="AX516" s="1"/>
      <c r="AY516" s="1"/>
      <c r="AZ516" s="1"/>
    </row>
    <row r="517" spans="28:52" x14ac:dyDescent="0.2">
      <c r="AB517" s="1"/>
      <c r="AF517" s="1"/>
      <c r="AX517" s="1"/>
      <c r="AY517" s="1"/>
      <c r="AZ517" s="1"/>
    </row>
    <row r="518" spans="28:52" x14ac:dyDescent="0.2">
      <c r="AB518" s="1"/>
      <c r="AF518" s="1"/>
      <c r="AX518" s="1"/>
      <c r="AY518" s="1"/>
      <c r="AZ518" s="1"/>
    </row>
    <row r="519" spans="28:52" x14ac:dyDescent="0.2">
      <c r="AB519" s="1"/>
      <c r="AF519" s="1"/>
      <c r="AX519" s="1"/>
      <c r="AY519" s="1"/>
      <c r="AZ519" s="1"/>
    </row>
    <row r="520" spans="28:52" x14ac:dyDescent="0.2">
      <c r="AB520" s="1"/>
      <c r="AF520" s="1"/>
      <c r="AX520" s="1"/>
      <c r="AY520" s="1"/>
      <c r="AZ520" s="1"/>
    </row>
    <row r="521" spans="28:52" x14ac:dyDescent="0.2">
      <c r="AB521" s="1"/>
      <c r="AF521" s="1"/>
      <c r="AX521" s="1"/>
      <c r="AY521" s="1"/>
      <c r="AZ521" s="1"/>
    </row>
    <row r="522" spans="28:52" x14ac:dyDescent="0.2">
      <c r="AB522" s="1"/>
      <c r="AF522" s="1"/>
      <c r="AX522" s="1"/>
      <c r="AY522" s="1"/>
      <c r="AZ522" s="1"/>
    </row>
    <row r="523" spans="28:52" x14ac:dyDescent="0.2">
      <c r="AB523" s="1"/>
      <c r="AF523" s="1"/>
      <c r="AX523" s="1"/>
      <c r="AY523" s="1"/>
      <c r="AZ523" s="1"/>
    </row>
    <row r="524" spans="28:52" x14ac:dyDescent="0.2">
      <c r="AB524" s="1"/>
      <c r="AF524" s="1"/>
      <c r="AX524" s="1"/>
      <c r="AY524" s="1"/>
      <c r="AZ524" s="1"/>
    </row>
    <row r="525" spans="28:52" x14ac:dyDescent="0.2">
      <c r="AB525" s="1"/>
      <c r="AF525" s="1"/>
      <c r="AX525" s="1"/>
      <c r="AY525" s="1"/>
      <c r="AZ525" s="1"/>
    </row>
    <row r="526" spans="28:52" x14ac:dyDescent="0.2">
      <c r="AB526" s="1"/>
      <c r="AF526" s="1"/>
      <c r="AX526" s="1"/>
      <c r="AY526" s="1"/>
      <c r="AZ526" s="1"/>
    </row>
    <row r="527" spans="28:52" x14ac:dyDescent="0.2">
      <c r="AB527" s="1"/>
      <c r="AF527" s="1"/>
      <c r="AX527" s="1"/>
      <c r="AY527" s="1"/>
      <c r="AZ527" s="1"/>
    </row>
    <row r="528" spans="28:52" x14ac:dyDescent="0.2">
      <c r="AB528" s="1"/>
      <c r="AF528" s="1"/>
      <c r="AX528" s="1"/>
      <c r="AY528" s="1"/>
      <c r="AZ528" s="1"/>
    </row>
    <row r="529" spans="28:52" x14ac:dyDescent="0.2">
      <c r="AB529" s="1"/>
      <c r="AF529" s="1"/>
      <c r="AX529" s="1"/>
      <c r="AY529" s="1"/>
      <c r="AZ529" s="1"/>
    </row>
    <row r="530" spans="28:52" x14ac:dyDescent="0.2">
      <c r="AB530" s="1"/>
      <c r="AF530" s="1"/>
      <c r="AX530" s="1"/>
      <c r="AY530" s="1"/>
      <c r="AZ530" s="1"/>
    </row>
    <row r="531" spans="28:52" x14ac:dyDescent="0.2">
      <c r="AB531" s="1"/>
      <c r="AF531" s="1"/>
      <c r="AX531" s="1"/>
      <c r="AY531" s="1"/>
      <c r="AZ531" s="1"/>
    </row>
    <row r="532" spans="28:52" x14ac:dyDescent="0.2">
      <c r="AB532" s="1"/>
      <c r="AF532" s="1"/>
      <c r="AX532" s="1"/>
      <c r="AY532" s="1"/>
      <c r="AZ532" s="1"/>
    </row>
    <row r="533" spans="28:52" x14ac:dyDescent="0.2">
      <c r="AB533" s="1"/>
      <c r="AF533" s="1"/>
      <c r="AX533" s="1"/>
      <c r="AY533" s="1"/>
      <c r="AZ533" s="1"/>
    </row>
    <row r="534" spans="28:52" x14ac:dyDescent="0.2">
      <c r="AB534" s="1"/>
      <c r="AF534" s="1"/>
      <c r="AX534" s="1"/>
      <c r="AY534" s="1"/>
      <c r="AZ534" s="1"/>
    </row>
    <row r="535" spans="28:52" x14ac:dyDescent="0.2">
      <c r="AB535" s="1"/>
      <c r="AF535" s="1"/>
      <c r="AX535" s="1"/>
      <c r="AY535" s="1"/>
      <c r="AZ535" s="1"/>
    </row>
    <row r="536" spans="28:52" x14ac:dyDescent="0.2">
      <c r="AB536" s="1"/>
      <c r="AF536" s="1"/>
      <c r="AX536" s="1"/>
      <c r="AY536" s="1"/>
      <c r="AZ536" s="1"/>
    </row>
    <row r="537" spans="28:52" x14ac:dyDescent="0.2">
      <c r="AB537" s="1"/>
      <c r="AF537" s="1"/>
      <c r="AX537" s="1"/>
      <c r="AY537" s="1"/>
      <c r="AZ537" s="1"/>
    </row>
    <row r="538" spans="28:52" x14ac:dyDescent="0.2">
      <c r="AB538" s="1"/>
      <c r="AF538" s="1"/>
      <c r="AX538" s="1"/>
      <c r="AY538" s="1"/>
      <c r="AZ538" s="1"/>
    </row>
    <row r="539" spans="28:52" x14ac:dyDescent="0.2">
      <c r="AB539" s="1"/>
      <c r="AF539" s="1"/>
      <c r="AX539" s="1"/>
      <c r="AY539" s="1"/>
      <c r="AZ539" s="1"/>
    </row>
    <row r="540" spans="28:52" x14ac:dyDescent="0.2">
      <c r="AB540" s="1"/>
      <c r="AF540" s="1"/>
      <c r="AX540" s="1"/>
      <c r="AY540" s="1"/>
      <c r="AZ540" s="1"/>
    </row>
    <row r="541" spans="28:52" x14ac:dyDescent="0.2">
      <c r="AB541" s="1"/>
      <c r="AF541" s="1"/>
      <c r="AX541" s="1"/>
      <c r="AY541" s="1"/>
      <c r="AZ541" s="1"/>
    </row>
    <row r="542" spans="28:52" x14ac:dyDescent="0.2">
      <c r="AB542" s="1"/>
      <c r="AF542" s="1"/>
      <c r="AX542" s="1"/>
      <c r="AY542" s="1"/>
      <c r="AZ542" s="1"/>
    </row>
    <row r="543" spans="28:52" x14ac:dyDescent="0.2">
      <c r="AB543" s="1"/>
      <c r="AF543" s="1"/>
      <c r="AX543" s="1"/>
      <c r="AY543" s="1"/>
      <c r="AZ543" s="1"/>
    </row>
    <row r="544" spans="28:52" x14ac:dyDescent="0.2">
      <c r="AB544" s="1"/>
      <c r="AF544" s="1"/>
      <c r="AX544" s="1"/>
      <c r="AY544" s="1"/>
      <c r="AZ544" s="1"/>
    </row>
    <row r="545" spans="28:52" x14ac:dyDescent="0.2">
      <c r="AB545" s="1"/>
      <c r="AF545" s="1"/>
      <c r="AX545" s="1"/>
      <c r="AY545" s="1"/>
      <c r="AZ545" s="1"/>
    </row>
    <row r="546" spans="28:52" x14ac:dyDescent="0.2">
      <c r="AB546" s="1"/>
      <c r="AF546" s="1"/>
      <c r="AX546" s="1"/>
      <c r="AY546" s="1"/>
      <c r="AZ546" s="1"/>
    </row>
    <row r="547" spans="28:52" x14ac:dyDescent="0.2">
      <c r="AB547" s="1"/>
      <c r="AF547" s="1"/>
      <c r="AX547" s="1"/>
      <c r="AY547" s="1"/>
      <c r="AZ547" s="1"/>
    </row>
    <row r="548" spans="28:52" x14ac:dyDescent="0.2">
      <c r="AB548" s="1"/>
      <c r="AF548" s="1"/>
      <c r="AX548" s="1"/>
      <c r="AY548" s="1"/>
      <c r="AZ548" s="1"/>
    </row>
    <row r="549" spans="28:52" x14ac:dyDescent="0.2">
      <c r="AB549" s="1"/>
      <c r="AF549" s="1"/>
      <c r="AX549" s="1"/>
      <c r="AY549" s="1"/>
      <c r="AZ549" s="1"/>
    </row>
    <row r="550" spans="28:52" x14ac:dyDescent="0.2">
      <c r="AB550" s="1"/>
      <c r="AF550" s="1"/>
      <c r="AX550" s="1"/>
      <c r="AY550" s="1"/>
      <c r="AZ550" s="1"/>
    </row>
    <row r="551" spans="28:52" x14ac:dyDescent="0.2">
      <c r="AB551" s="1"/>
      <c r="AF551" s="1"/>
      <c r="AX551" s="1"/>
      <c r="AY551" s="1"/>
      <c r="AZ551" s="1"/>
    </row>
    <row r="552" spans="28:52" x14ac:dyDescent="0.2">
      <c r="AB552" s="1"/>
      <c r="AF552" s="1"/>
      <c r="AX552" s="1"/>
      <c r="AY552" s="1"/>
      <c r="AZ552" s="1"/>
    </row>
    <row r="553" spans="28:52" x14ac:dyDescent="0.2">
      <c r="AB553" s="1"/>
      <c r="AF553" s="1"/>
      <c r="AX553" s="1"/>
      <c r="AY553" s="1"/>
      <c r="AZ553" s="1"/>
    </row>
    <row r="554" spans="28:52" x14ac:dyDescent="0.2">
      <c r="AB554" s="1"/>
      <c r="AF554" s="1"/>
      <c r="AX554" s="1"/>
      <c r="AY554" s="1"/>
      <c r="AZ554" s="1"/>
    </row>
    <row r="555" spans="28:52" x14ac:dyDescent="0.2">
      <c r="AB555" s="1"/>
      <c r="AF555" s="1"/>
      <c r="AX555" s="1"/>
      <c r="AY555" s="1"/>
      <c r="AZ555" s="1"/>
    </row>
    <row r="556" spans="28:52" x14ac:dyDescent="0.2">
      <c r="AB556" s="1"/>
      <c r="AF556" s="1"/>
      <c r="AX556" s="1"/>
      <c r="AY556" s="1"/>
      <c r="AZ556" s="1"/>
    </row>
    <row r="557" spans="28:52" x14ac:dyDescent="0.2">
      <c r="AB557" s="1"/>
      <c r="AF557" s="1"/>
      <c r="AX557" s="1"/>
      <c r="AY557" s="1"/>
      <c r="AZ557" s="1"/>
    </row>
    <row r="558" spans="28:52" x14ac:dyDescent="0.2">
      <c r="AB558" s="1"/>
      <c r="AF558" s="1"/>
      <c r="AX558" s="1"/>
      <c r="AY558" s="1"/>
      <c r="AZ558" s="1"/>
    </row>
    <row r="559" spans="28:52" x14ac:dyDescent="0.2">
      <c r="AB559" s="1"/>
      <c r="AF559" s="1"/>
      <c r="AX559" s="1"/>
      <c r="AY559" s="1"/>
      <c r="AZ559" s="1"/>
    </row>
    <row r="560" spans="28:52" x14ac:dyDescent="0.2">
      <c r="AB560" s="1"/>
      <c r="AF560" s="1"/>
      <c r="AX560" s="1"/>
      <c r="AY560" s="1"/>
      <c r="AZ560" s="1"/>
    </row>
    <row r="561" spans="28:52" x14ac:dyDescent="0.2">
      <c r="AB561" s="1"/>
      <c r="AF561" s="1"/>
      <c r="AX561" s="1"/>
      <c r="AY561" s="1"/>
      <c r="AZ561" s="1"/>
    </row>
    <row r="562" spans="28:52" x14ac:dyDescent="0.2">
      <c r="AB562" s="1"/>
      <c r="AF562" s="1"/>
      <c r="AX562" s="1"/>
      <c r="AY562" s="1"/>
      <c r="AZ562" s="1"/>
    </row>
    <row r="563" spans="28:52" x14ac:dyDescent="0.2">
      <c r="AB563" s="1"/>
      <c r="AF563" s="1"/>
      <c r="AX563" s="1"/>
      <c r="AY563" s="1"/>
      <c r="AZ563" s="1"/>
    </row>
    <row r="564" spans="28:52" x14ac:dyDescent="0.2">
      <c r="AB564" s="1"/>
      <c r="AF564" s="1"/>
      <c r="AX564" s="1"/>
      <c r="AY564" s="1"/>
      <c r="AZ564" s="1"/>
    </row>
    <row r="565" spans="28:52" x14ac:dyDescent="0.2">
      <c r="AB565" s="1"/>
      <c r="AF565" s="1"/>
      <c r="AX565" s="1"/>
      <c r="AY565" s="1"/>
      <c r="AZ565" s="1"/>
    </row>
    <row r="566" spans="28:52" x14ac:dyDescent="0.2">
      <c r="AB566" s="1"/>
      <c r="AF566" s="1"/>
      <c r="AX566" s="1"/>
      <c r="AY566" s="1"/>
      <c r="AZ566" s="1"/>
    </row>
    <row r="567" spans="28:52" x14ac:dyDescent="0.2">
      <c r="AB567" s="1"/>
      <c r="AF567" s="1"/>
      <c r="AX567" s="1"/>
      <c r="AY567" s="1"/>
      <c r="AZ567" s="1"/>
    </row>
    <row r="568" spans="28:52" x14ac:dyDescent="0.2">
      <c r="AB568" s="1"/>
      <c r="AF568" s="1"/>
      <c r="AX568" s="1"/>
      <c r="AY568" s="1"/>
      <c r="AZ568" s="1"/>
    </row>
    <row r="569" spans="28:52" x14ac:dyDescent="0.2">
      <c r="AB569" s="1"/>
      <c r="AF569" s="1"/>
      <c r="AX569" s="1"/>
      <c r="AY569" s="1"/>
      <c r="AZ569" s="1"/>
    </row>
    <row r="570" spans="28:52" x14ac:dyDescent="0.2">
      <c r="AB570" s="1"/>
      <c r="AF570" s="1"/>
      <c r="AX570" s="1"/>
      <c r="AY570" s="1"/>
      <c r="AZ570" s="1"/>
    </row>
    <row r="571" spans="28:52" x14ac:dyDescent="0.2">
      <c r="AB571" s="1"/>
      <c r="AF571" s="1"/>
      <c r="AX571" s="1"/>
      <c r="AY571" s="1"/>
      <c r="AZ571" s="1"/>
    </row>
    <row r="572" spans="28:52" x14ac:dyDescent="0.2">
      <c r="AB572" s="1"/>
      <c r="AF572" s="1"/>
      <c r="AX572" s="1"/>
      <c r="AY572" s="1"/>
      <c r="AZ572" s="1"/>
    </row>
    <row r="573" spans="28:52" x14ac:dyDescent="0.2">
      <c r="AB573" s="1"/>
      <c r="AF573" s="1"/>
      <c r="AX573" s="1"/>
      <c r="AY573" s="1"/>
      <c r="AZ573" s="1"/>
    </row>
    <row r="574" spans="28:52" x14ac:dyDescent="0.2">
      <c r="AB574" s="1"/>
      <c r="AF574" s="1"/>
      <c r="AX574" s="1"/>
      <c r="AY574" s="1"/>
      <c r="AZ574" s="1"/>
    </row>
    <row r="575" spans="28:52" x14ac:dyDescent="0.2">
      <c r="AB575" s="1"/>
      <c r="AF575" s="1"/>
      <c r="AX575" s="1"/>
      <c r="AY575" s="1"/>
      <c r="AZ575" s="1"/>
    </row>
    <row r="576" spans="28:52" x14ac:dyDescent="0.2">
      <c r="AB576" s="1"/>
      <c r="AF576" s="1"/>
      <c r="AX576" s="1"/>
      <c r="AY576" s="1"/>
      <c r="AZ576" s="1"/>
    </row>
    <row r="577" spans="28:52" x14ac:dyDescent="0.2">
      <c r="AB577" s="1"/>
      <c r="AF577" s="1"/>
      <c r="AX577" s="1"/>
      <c r="AY577" s="1"/>
      <c r="AZ577" s="1"/>
    </row>
    <row r="578" spans="28:52" x14ac:dyDescent="0.2">
      <c r="AB578" s="1"/>
      <c r="AF578" s="1"/>
      <c r="AX578" s="1"/>
      <c r="AY578" s="1"/>
      <c r="AZ578" s="1"/>
    </row>
    <row r="579" spans="28:52" x14ac:dyDescent="0.2">
      <c r="AB579" s="1"/>
      <c r="AF579" s="1"/>
      <c r="AX579" s="1"/>
      <c r="AY579" s="1"/>
      <c r="AZ579" s="1"/>
    </row>
    <row r="580" spans="28:52" x14ac:dyDescent="0.2">
      <c r="AB580" s="1"/>
      <c r="AF580" s="1"/>
      <c r="AX580" s="1"/>
      <c r="AY580" s="1"/>
      <c r="AZ580" s="1"/>
    </row>
    <row r="581" spans="28:52" x14ac:dyDescent="0.2">
      <c r="AB581" s="1"/>
      <c r="AF581" s="1"/>
      <c r="AX581" s="1"/>
      <c r="AY581" s="1"/>
      <c r="AZ581" s="1"/>
    </row>
    <row r="582" spans="28:52" x14ac:dyDescent="0.2">
      <c r="AB582" s="1"/>
      <c r="AF582" s="1"/>
      <c r="AX582" s="1"/>
      <c r="AY582" s="1"/>
      <c r="AZ582" s="1"/>
    </row>
    <row r="583" spans="28:52" x14ac:dyDescent="0.2">
      <c r="AB583" s="1"/>
      <c r="AF583" s="1"/>
      <c r="AX583" s="1"/>
      <c r="AY583" s="1"/>
      <c r="AZ583" s="1"/>
    </row>
    <row r="584" spans="28:52" x14ac:dyDescent="0.2">
      <c r="AB584" s="1"/>
      <c r="AF584" s="1"/>
      <c r="AX584" s="1"/>
      <c r="AY584" s="1"/>
      <c r="AZ584" s="1"/>
    </row>
    <row r="585" spans="28:52" x14ac:dyDescent="0.2">
      <c r="AB585" s="1"/>
      <c r="AF585" s="1"/>
      <c r="AX585" s="1"/>
      <c r="AY585" s="1"/>
      <c r="AZ585" s="1"/>
    </row>
    <row r="586" spans="28:52" x14ac:dyDescent="0.2">
      <c r="AB586" s="1"/>
      <c r="AF586" s="1"/>
      <c r="AX586" s="1"/>
      <c r="AY586" s="1"/>
      <c r="AZ586" s="1"/>
    </row>
    <row r="587" spans="28:52" x14ac:dyDescent="0.2">
      <c r="AB587" s="1"/>
      <c r="AF587" s="1"/>
      <c r="AX587" s="1"/>
      <c r="AY587" s="1"/>
      <c r="AZ587" s="1"/>
    </row>
    <row r="588" spans="28:52" x14ac:dyDescent="0.2">
      <c r="AB588" s="1"/>
      <c r="AF588" s="1"/>
      <c r="AX588" s="1"/>
      <c r="AY588" s="1"/>
      <c r="AZ588" s="1"/>
    </row>
    <row r="589" spans="28:52" x14ac:dyDescent="0.2">
      <c r="AB589" s="1"/>
      <c r="AF589" s="1"/>
      <c r="AX589" s="1"/>
      <c r="AY589" s="1"/>
      <c r="AZ589" s="1"/>
    </row>
    <row r="590" spans="28:52" x14ac:dyDescent="0.2">
      <c r="AB590" s="1"/>
      <c r="AF590" s="1"/>
      <c r="AX590" s="1"/>
      <c r="AY590" s="1"/>
      <c r="AZ590" s="1"/>
    </row>
    <row r="591" spans="28:52" x14ac:dyDescent="0.2">
      <c r="AB591" s="1"/>
      <c r="AF591" s="1"/>
      <c r="AX591" s="1"/>
      <c r="AY591" s="1"/>
      <c r="AZ591" s="1"/>
    </row>
    <row r="592" spans="28:52" x14ac:dyDescent="0.2">
      <c r="AB592" s="1"/>
      <c r="AF592" s="1"/>
      <c r="AX592" s="1"/>
      <c r="AY592" s="1"/>
      <c r="AZ592" s="1"/>
    </row>
    <row r="593" spans="28:52" x14ac:dyDescent="0.2">
      <c r="AB593" s="1"/>
      <c r="AF593" s="1"/>
      <c r="AX593" s="1"/>
      <c r="AY593" s="1"/>
      <c r="AZ593" s="1"/>
    </row>
    <row r="594" spans="28:52" x14ac:dyDescent="0.2">
      <c r="AB594" s="1"/>
      <c r="AF594" s="1"/>
      <c r="AX594" s="1"/>
      <c r="AY594" s="1"/>
      <c r="AZ594" s="1"/>
    </row>
    <row r="595" spans="28:52" x14ac:dyDescent="0.2">
      <c r="AB595" s="1"/>
      <c r="AF595" s="1"/>
      <c r="AX595" s="1"/>
      <c r="AY595" s="1"/>
      <c r="AZ595" s="1"/>
    </row>
    <row r="596" spans="28:52" x14ac:dyDescent="0.2">
      <c r="AB596" s="1"/>
      <c r="AF596" s="1"/>
      <c r="AX596" s="1"/>
      <c r="AY596" s="1"/>
      <c r="AZ596" s="1"/>
    </row>
    <row r="597" spans="28:52" x14ac:dyDescent="0.2">
      <c r="AB597" s="1"/>
      <c r="AF597" s="1"/>
      <c r="AX597" s="1"/>
      <c r="AY597" s="1"/>
      <c r="AZ597" s="1"/>
    </row>
    <row r="598" spans="28:52" x14ac:dyDescent="0.2">
      <c r="AB598" s="1"/>
      <c r="AF598" s="1"/>
      <c r="AX598" s="1"/>
      <c r="AY598" s="1"/>
      <c r="AZ598" s="1"/>
    </row>
    <row r="599" spans="28:52" x14ac:dyDescent="0.2">
      <c r="AB599" s="1"/>
      <c r="AF599" s="1"/>
      <c r="AX599" s="1"/>
      <c r="AY599" s="1"/>
      <c r="AZ599" s="1"/>
    </row>
    <row r="600" spans="28:52" x14ac:dyDescent="0.2">
      <c r="AB600" s="1"/>
      <c r="AF600" s="1"/>
      <c r="AX600" s="1"/>
      <c r="AY600" s="1"/>
      <c r="AZ600" s="1"/>
    </row>
    <row r="601" spans="28:52" x14ac:dyDescent="0.2">
      <c r="AB601" s="1"/>
      <c r="AF601" s="1"/>
      <c r="AX601" s="1"/>
      <c r="AY601" s="1"/>
      <c r="AZ601" s="1"/>
    </row>
    <row r="602" spans="28:52" x14ac:dyDescent="0.2">
      <c r="AB602" s="1"/>
      <c r="AF602" s="1"/>
      <c r="AX602" s="1"/>
      <c r="AY602" s="1"/>
      <c r="AZ602" s="1"/>
    </row>
    <row r="603" spans="28:52" x14ac:dyDescent="0.2">
      <c r="AB603" s="1"/>
      <c r="AF603" s="1"/>
      <c r="AX603" s="1"/>
      <c r="AY603" s="1"/>
      <c r="AZ603" s="1"/>
    </row>
    <row r="604" spans="28:52" x14ac:dyDescent="0.2">
      <c r="AB604" s="1"/>
      <c r="AF604" s="1"/>
      <c r="AX604" s="1"/>
      <c r="AY604" s="1"/>
      <c r="AZ604" s="1"/>
    </row>
    <row r="605" spans="28:52" x14ac:dyDescent="0.2">
      <c r="AB605" s="1"/>
      <c r="AF605" s="1"/>
      <c r="AX605" s="1"/>
      <c r="AY605" s="1"/>
      <c r="AZ605" s="1"/>
    </row>
    <row r="606" spans="28:52" x14ac:dyDescent="0.2">
      <c r="AB606" s="1"/>
      <c r="AF606" s="1"/>
      <c r="AX606" s="1"/>
      <c r="AY606" s="1"/>
      <c r="AZ606" s="1"/>
    </row>
    <row r="607" spans="28:52" x14ac:dyDescent="0.2">
      <c r="AB607" s="1"/>
      <c r="AF607" s="1"/>
      <c r="AX607" s="1"/>
      <c r="AY607" s="1"/>
      <c r="AZ607" s="1"/>
    </row>
    <row r="608" spans="28:52" x14ac:dyDescent="0.2">
      <c r="AB608" s="1"/>
      <c r="AF608" s="1"/>
      <c r="AX608" s="1"/>
      <c r="AY608" s="1"/>
      <c r="AZ608" s="1"/>
    </row>
    <row r="609" spans="28:52" x14ac:dyDescent="0.2">
      <c r="AB609" s="1"/>
      <c r="AF609" s="1"/>
      <c r="AX609" s="1"/>
      <c r="AY609" s="1"/>
      <c r="AZ609" s="1"/>
    </row>
    <row r="610" spans="28:52" x14ac:dyDescent="0.2">
      <c r="AB610" s="1"/>
      <c r="AF610" s="1"/>
      <c r="AX610" s="1"/>
      <c r="AY610" s="1"/>
      <c r="AZ610" s="1"/>
    </row>
    <row r="611" spans="28:52" x14ac:dyDescent="0.2">
      <c r="AB611" s="1"/>
      <c r="AF611" s="1"/>
      <c r="AX611" s="1"/>
      <c r="AY611" s="1"/>
      <c r="AZ611" s="1"/>
    </row>
    <row r="612" spans="28:52" x14ac:dyDescent="0.2">
      <c r="AB612" s="1"/>
      <c r="AF612" s="1"/>
      <c r="AX612" s="1"/>
      <c r="AY612" s="1"/>
      <c r="AZ612" s="1"/>
    </row>
    <row r="613" spans="28:52" x14ac:dyDescent="0.2">
      <c r="AB613" s="1"/>
      <c r="AF613" s="1"/>
      <c r="AX613" s="1"/>
      <c r="AY613" s="1"/>
      <c r="AZ613" s="1"/>
    </row>
    <row r="614" spans="28:52" x14ac:dyDescent="0.2">
      <c r="AB614" s="1"/>
      <c r="AF614" s="1"/>
      <c r="AX614" s="1"/>
      <c r="AY614" s="1"/>
      <c r="AZ614" s="1"/>
    </row>
    <row r="615" spans="28:52" x14ac:dyDescent="0.2">
      <c r="AB615" s="1"/>
      <c r="AF615" s="1"/>
      <c r="AX615" s="1"/>
      <c r="AY615" s="1"/>
      <c r="AZ615" s="1"/>
    </row>
    <row r="616" spans="28:52" x14ac:dyDescent="0.2">
      <c r="AB616" s="1"/>
      <c r="AF616" s="1"/>
      <c r="AX616" s="1"/>
      <c r="AY616" s="1"/>
      <c r="AZ616" s="1"/>
    </row>
    <row r="617" spans="28:52" x14ac:dyDescent="0.2">
      <c r="AB617" s="1"/>
      <c r="AF617" s="1"/>
      <c r="AX617" s="1"/>
      <c r="AY617" s="1"/>
      <c r="AZ617" s="1"/>
    </row>
    <row r="618" spans="28:52" x14ac:dyDescent="0.2">
      <c r="AB618" s="1"/>
      <c r="AF618" s="1"/>
      <c r="AX618" s="1"/>
      <c r="AY618" s="1"/>
      <c r="AZ618" s="1"/>
    </row>
    <row r="619" spans="28:52" x14ac:dyDescent="0.2">
      <c r="AB619" s="1"/>
      <c r="AF619" s="1"/>
      <c r="AX619" s="1"/>
      <c r="AY619" s="1"/>
      <c r="AZ619" s="1"/>
    </row>
    <row r="620" spans="28:52" x14ac:dyDescent="0.2">
      <c r="AB620" s="1"/>
      <c r="AF620" s="1"/>
      <c r="AX620" s="1"/>
      <c r="AY620" s="1"/>
      <c r="AZ620" s="1"/>
    </row>
    <row r="621" spans="28:52" x14ac:dyDescent="0.2">
      <c r="AB621" s="1"/>
      <c r="AF621" s="1"/>
      <c r="AX621" s="1"/>
      <c r="AY621" s="1"/>
      <c r="AZ621" s="1"/>
    </row>
    <row r="622" spans="28:52" x14ac:dyDescent="0.2">
      <c r="AB622" s="1"/>
      <c r="AF622" s="1"/>
      <c r="AX622" s="1"/>
      <c r="AY622" s="1"/>
      <c r="AZ622" s="1"/>
    </row>
    <row r="623" spans="28:52" x14ac:dyDescent="0.2">
      <c r="AB623" s="1"/>
      <c r="AF623" s="1"/>
      <c r="AX623" s="1"/>
      <c r="AY623" s="1"/>
      <c r="AZ623" s="1"/>
    </row>
    <row r="624" spans="28:52" x14ac:dyDescent="0.2">
      <c r="AB624" s="1"/>
      <c r="AF624" s="1"/>
      <c r="AX624" s="1"/>
      <c r="AY624" s="1"/>
      <c r="AZ624" s="1"/>
    </row>
    <row r="625" spans="28:52" x14ac:dyDescent="0.2">
      <c r="AB625" s="1"/>
      <c r="AF625" s="1"/>
      <c r="AX625" s="1"/>
      <c r="AY625" s="1"/>
      <c r="AZ625" s="1"/>
    </row>
    <row r="626" spans="28:52" x14ac:dyDescent="0.2">
      <c r="AB626" s="1"/>
      <c r="AF626" s="1"/>
      <c r="AX626" s="1"/>
      <c r="AY626" s="1"/>
      <c r="AZ626" s="1"/>
    </row>
    <row r="627" spans="28:52" x14ac:dyDescent="0.2">
      <c r="AB627" s="1"/>
      <c r="AF627" s="1"/>
      <c r="AX627" s="1"/>
      <c r="AY627" s="1"/>
      <c r="AZ627" s="1"/>
    </row>
    <row r="628" spans="28:52" x14ac:dyDescent="0.2">
      <c r="AB628" s="1"/>
      <c r="AF628" s="1"/>
      <c r="AX628" s="1"/>
      <c r="AY628" s="1"/>
      <c r="AZ628" s="1"/>
    </row>
    <row r="629" spans="28:52" x14ac:dyDescent="0.2">
      <c r="AB629" s="1"/>
      <c r="AF629" s="1"/>
      <c r="AX629" s="1"/>
      <c r="AY629" s="1"/>
      <c r="AZ629" s="1"/>
    </row>
    <row r="630" spans="28:52" x14ac:dyDescent="0.2">
      <c r="AB630" s="1"/>
      <c r="AF630" s="1"/>
      <c r="AX630" s="1"/>
      <c r="AY630" s="1"/>
      <c r="AZ630" s="1"/>
    </row>
    <row r="631" spans="28:52" x14ac:dyDescent="0.2">
      <c r="AB631" s="1"/>
      <c r="AF631" s="1"/>
      <c r="AX631" s="1"/>
      <c r="AY631" s="1"/>
      <c r="AZ631" s="1"/>
    </row>
    <row r="632" spans="28:52" x14ac:dyDescent="0.2">
      <c r="AB632" s="1"/>
      <c r="AF632" s="1"/>
      <c r="AX632" s="1"/>
      <c r="AY632" s="1"/>
      <c r="AZ632" s="1"/>
    </row>
    <row r="633" spans="28:52" x14ac:dyDescent="0.2">
      <c r="AB633" s="1"/>
      <c r="AF633" s="1"/>
      <c r="AX633" s="1"/>
      <c r="AY633" s="1"/>
      <c r="AZ633" s="1"/>
    </row>
    <row r="634" spans="28:52" x14ac:dyDescent="0.2">
      <c r="AB634" s="1"/>
      <c r="AF634" s="1"/>
      <c r="AX634" s="1"/>
      <c r="AY634" s="1"/>
      <c r="AZ634" s="1"/>
    </row>
    <row r="635" spans="28:52" x14ac:dyDescent="0.2">
      <c r="AB635" s="1"/>
      <c r="AF635" s="1"/>
      <c r="AX635" s="1"/>
      <c r="AY635" s="1"/>
      <c r="AZ635" s="1"/>
    </row>
    <row r="636" spans="28:52" x14ac:dyDescent="0.2">
      <c r="AB636" s="1"/>
      <c r="AF636" s="1"/>
      <c r="AX636" s="1"/>
      <c r="AY636" s="1"/>
      <c r="AZ636" s="1"/>
    </row>
    <row r="637" spans="28:52" x14ac:dyDescent="0.2">
      <c r="AB637" s="1"/>
      <c r="AF637" s="1"/>
      <c r="AX637" s="1"/>
      <c r="AY637" s="1"/>
      <c r="AZ637" s="1"/>
    </row>
    <row r="638" spans="28:52" x14ac:dyDescent="0.2">
      <c r="AB638" s="1"/>
      <c r="AF638" s="1"/>
      <c r="AX638" s="1"/>
      <c r="AY638" s="1"/>
      <c r="AZ638" s="1"/>
    </row>
    <row r="639" spans="28:52" x14ac:dyDescent="0.2">
      <c r="AB639" s="1"/>
      <c r="AF639" s="1"/>
      <c r="AX639" s="1"/>
      <c r="AY639" s="1"/>
      <c r="AZ639" s="1"/>
    </row>
    <row r="640" spans="28:52" x14ac:dyDescent="0.2">
      <c r="AB640" s="1"/>
      <c r="AF640" s="1"/>
      <c r="AX640" s="1"/>
      <c r="AY640" s="1"/>
      <c r="AZ640" s="1"/>
    </row>
    <row r="641" spans="28:52" x14ac:dyDescent="0.2">
      <c r="AB641" s="1"/>
      <c r="AF641" s="1"/>
      <c r="AX641" s="1"/>
      <c r="AY641" s="1"/>
      <c r="AZ641" s="1"/>
    </row>
    <row r="642" spans="28:52" x14ac:dyDescent="0.2">
      <c r="AB642" s="1"/>
      <c r="AF642" s="1"/>
      <c r="AX642" s="1"/>
      <c r="AY642" s="1"/>
      <c r="AZ642" s="1"/>
    </row>
    <row r="643" spans="28:52" x14ac:dyDescent="0.2">
      <c r="AB643" s="1"/>
      <c r="AF643" s="1"/>
      <c r="AX643" s="1"/>
      <c r="AY643" s="1"/>
      <c r="AZ643" s="1"/>
    </row>
    <row r="644" spans="28:52" x14ac:dyDescent="0.2">
      <c r="AB644" s="1"/>
      <c r="AF644" s="1"/>
      <c r="AX644" s="1"/>
      <c r="AY644" s="1"/>
      <c r="AZ644" s="1"/>
    </row>
    <row r="645" spans="28:52" x14ac:dyDescent="0.2">
      <c r="AB645" s="1"/>
      <c r="AF645" s="1"/>
      <c r="AX645" s="1"/>
      <c r="AY645" s="1"/>
      <c r="AZ645" s="1"/>
    </row>
    <row r="646" spans="28:52" x14ac:dyDescent="0.2">
      <c r="AB646" s="1"/>
      <c r="AF646" s="1"/>
      <c r="AX646" s="1"/>
      <c r="AY646" s="1"/>
      <c r="AZ646" s="1"/>
    </row>
    <row r="647" spans="28:52" x14ac:dyDescent="0.2">
      <c r="AB647" s="1"/>
      <c r="AF647" s="1"/>
      <c r="AX647" s="1"/>
      <c r="AY647" s="1"/>
      <c r="AZ647" s="1"/>
    </row>
    <row r="648" spans="28:52" x14ac:dyDescent="0.2">
      <c r="AB648" s="1"/>
      <c r="AF648" s="1"/>
      <c r="AX648" s="1"/>
      <c r="AY648" s="1"/>
      <c r="AZ648" s="1"/>
    </row>
    <row r="649" spans="28:52" x14ac:dyDescent="0.2">
      <c r="AB649" s="1"/>
      <c r="AF649" s="1"/>
      <c r="AX649" s="1"/>
      <c r="AY649" s="1"/>
      <c r="AZ649" s="1"/>
    </row>
    <row r="650" spans="28:52" x14ac:dyDescent="0.2">
      <c r="AB650" s="1"/>
      <c r="AF650" s="1"/>
      <c r="AX650" s="1"/>
      <c r="AY650" s="1"/>
      <c r="AZ650" s="1"/>
    </row>
    <row r="651" spans="28:52" x14ac:dyDescent="0.2">
      <c r="AB651" s="1"/>
      <c r="AF651" s="1"/>
      <c r="AX651" s="1"/>
      <c r="AY651" s="1"/>
      <c r="AZ651" s="1"/>
    </row>
    <row r="652" spans="28:52" x14ac:dyDescent="0.2">
      <c r="AB652" s="1"/>
      <c r="AF652" s="1"/>
      <c r="AX652" s="1"/>
      <c r="AY652" s="1"/>
      <c r="AZ652" s="1"/>
    </row>
    <row r="653" spans="28:52" x14ac:dyDescent="0.2">
      <c r="AB653" s="1"/>
      <c r="AF653" s="1"/>
      <c r="AX653" s="1"/>
      <c r="AY653" s="1"/>
      <c r="AZ653" s="1"/>
    </row>
    <row r="654" spans="28:52" x14ac:dyDescent="0.2">
      <c r="AB654" s="1"/>
      <c r="AF654" s="1"/>
      <c r="AX654" s="1"/>
      <c r="AY654" s="1"/>
      <c r="AZ654" s="1"/>
    </row>
    <row r="655" spans="28:52" x14ac:dyDescent="0.2">
      <c r="AB655" s="1"/>
      <c r="AF655" s="1"/>
      <c r="AX655" s="1"/>
      <c r="AY655" s="1"/>
      <c r="AZ655" s="1"/>
    </row>
    <row r="656" spans="28:52" x14ac:dyDescent="0.2">
      <c r="AB656" s="1"/>
      <c r="AF656" s="1"/>
      <c r="AX656" s="1"/>
      <c r="AY656" s="1"/>
      <c r="AZ656" s="1"/>
    </row>
    <row r="657" spans="28:52" x14ac:dyDescent="0.2">
      <c r="AB657" s="1"/>
      <c r="AF657" s="1"/>
      <c r="AX657" s="1"/>
      <c r="AY657" s="1"/>
      <c r="AZ657" s="1"/>
    </row>
    <row r="658" spans="28:52" x14ac:dyDescent="0.2">
      <c r="AB658" s="1"/>
      <c r="AF658" s="1"/>
      <c r="AX658" s="1"/>
      <c r="AY658" s="1"/>
      <c r="AZ658" s="1"/>
    </row>
    <row r="659" spans="28:52" x14ac:dyDescent="0.2">
      <c r="AB659" s="1"/>
      <c r="AF659" s="1"/>
      <c r="AX659" s="1"/>
      <c r="AY659" s="1"/>
      <c r="AZ659" s="1"/>
    </row>
    <row r="660" spans="28:52" x14ac:dyDescent="0.2">
      <c r="AB660" s="1"/>
      <c r="AF660" s="1"/>
      <c r="AX660" s="1"/>
      <c r="AY660" s="1"/>
      <c r="AZ660" s="1"/>
    </row>
    <row r="661" spans="28:52" x14ac:dyDescent="0.2">
      <c r="AB661" s="1"/>
      <c r="AF661" s="1"/>
      <c r="AX661" s="1"/>
      <c r="AY661" s="1"/>
      <c r="AZ661" s="1"/>
    </row>
    <row r="662" spans="28:52" x14ac:dyDescent="0.2">
      <c r="AB662" s="1"/>
      <c r="AF662" s="1"/>
      <c r="AX662" s="1"/>
      <c r="AY662" s="1"/>
      <c r="AZ662" s="1"/>
    </row>
    <row r="663" spans="28:52" x14ac:dyDescent="0.2">
      <c r="AB663" s="1"/>
      <c r="AF663" s="1"/>
      <c r="AX663" s="1"/>
      <c r="AY663" s="1"/>
      <c r="AZ663" s="1"/>
    </row>
    <row r="664" spans="28:52" x14ac:dyDescent="0.2">
      <c r="AB664" s="1"/>
      <c r="AF664" s="1"/>
      <c r="AX664" s="1"/>
      <c r="AY664" s="1"/>
      <c r="AZ664" s="1"/>
    </row>
    <row r="665" spans="28:52" x14ac:dyDescent="0.2">
      <c r="AB665" s="1"/>
      <c r="AF665" s="1"/>
      <c r="AX665" s="1"/>
      <c r="AY665" s="1"/>
      <c r="AZ665" s="1"/>
    </row>
    <row r="666" spans="28:52" x14ac:dyDescent="0.2">
      <c r="AB666" s="1"/>
      <c r="AF666" s="1"/>
      <c r="AX666" s="1"/>
      <c r="AY666" s="1"/>
      <c r="AZ666" s="1"/>
    </row>
    <row r="667" spans="28:52" x14ac:dyDescent="0.2">
      <c r="AB667" s="1"/>
      <c r="AF667" s="1"/>
      <c r="AX667" s="1"/>
      <c r="AY667" s="1"/>
      <c r="AZ667" s="1"/>
    </row>
    <row r="668" spans="28:52" x14ac:dyDescent="0.2">
      <c r="AB668" s="1"/>
      <c r="AF668" s="1"/>
      <c r="AX668" s="1"/>
      <c r="AY668" s="1"/>
      <c r="AZ668" s="1"/>
    </row>
    <row r="669" spans="28:52" x14ac:dyDescent="0.2">
      <c r="AB669" s="1"/>
      <c r="AF669" s="1"/>
      <c r="AX669" s="1"/>
      <c r="AY669" s="1"/>
      <c r="AZ669" s="1"/>
    </row>
    <row r="670" spans="28:52" x14ac:dyDescent="0.2">
      <c r="AB670" s="1"/>
      <c r="AF670" s="1"/>
      <c r="AX670" s="1"/>
      <c r="AY670" s="1"/>
      <c r="AZ670" s="1"/>
    </row>
    <row r="671" spans="28:52" x14ac:dyDescent="0.2">
      <c r="AB671" s="1"/>
      <c r="AF671" s="1"/>
      <c r="AX671" s="1"/>
      <c r="AY671" s="1"/>
      <c r="AZ671" s="1"/>
    </row>
    <row r="672" spans="28:52" x14ac:dyDescent="0.2">
      <c r="AB672" s="1"/>
      <c r="AF672" s="1"/>
      <c r="AX672" s="1"/>
      <c r="AY672" s="1"/>
      <c r="AZ672" s="1"/>
    </row>
    <row r="673" spans="28:52" x14ac:dyDescent="0.2">
      <c r="AB673" s="1"/>
      <c r="AF673" s="1"/>
      <c r="AX673" s="1"/>
      <c r="AY673" s="1"/>
      <c r="AZ673" s="1"/>
    </row>
    <row r="674" spans="28:52" x14ac:dyDescent="0.2">
      <c r="AB674" s="1"/>
      <c r="AF674" s="1"/>
      <c r="AX674" s="1"/>
      <c r="AY674" s="1"/>
      <c r="AZ674" s="1"/>
    </row>
    <row r="675" spans="28:52" x14ac:dyDescent="0.2">
      <c r="AB675" s="1"/>
      <c r="AF675" s="1"/>
      <c r="AX675" s="1"/>
      <c r="AY675" s="1"/>
      <c r="AZ675" s="1"/>
    </row>
    <row r="676" spans="28:52" x14ac:dyDescent="0.2">
      <c r="AB676" s="1"/>
      <c r="AF676" s="1"/>
      <c r="AX676" s="1"/>
      <c r="AY676" s="1"/>
      <c r="AZ676" s="1"/>
    </row>
    <row r="677" spans="28:52" x14ac:dyDescent="0.2">
      <c r="AB677" s="1"/>
      <c r="AF677" s="1"/>
      <c r="AX677" s="1"/>
      <c r="AY677" s="1"/>
      <c r="AZ677" s="1"/>
    </row>
    <row r="678" spans="28:52" x14ac:dyDescent="0.2">
      <c r="AB678" s="1"/>
      <c r="AF678" s="1"/>
      <c r="AX678" s="1"/>
      <c r="AY678" s="1"/>
      <c r="AZ678" s="1"/>
    </row>
    <row r="679" spans="28:52" x14ac:dyDescent="0.2">
      <c r="AB679" s="1"/>
      <c r="AF679" s="1"/>
      <c r="AX679" s="1"/>
      <c r="AY679" s="1"/>
      <c r="AZ679" s="1"/>
    </row>
    <row r="680" spans="28:52" x14ac:dyDescent="0.2">
      <c r="AB680" s="1"/>
      <c r="AF680" s="1"/>
      <c r="AX680" s="1"/>
      <c r="AY680" s="1"/>
      <c r="AZ680" s="1"/>
    </row>
    <row r="681" spans="28:52" x14ac:dyDescent="0.2">
      <c r="AB681" s="1"/>
      <c r="AF681" s="1"/>
      <c r="AX681" s="1"/>
      <c r="AY681" s="1"/>
      <c r="AZ681" s="1"/>
    </row>
    <row r="682" spans="28:52" x14ac:dyDescent="0.2">
      <c r="AB682" s="1"/>
      <c r="AF682" s="1"/>
      <c r="AX682" s="1"/>
      <c r="AY682" s="1"/>
      <c r="AZ682" s="1"/>
    </row>
    <row r="683" spans="28:52" x14ac:dyDescent="0.2">
      <c r="AB683" s="1"/>
      <c r="AF683" s="1"/>
      <c r="AX683" s="1"/>
      <c r="AY683" s="1"/>
      <c r="AZ683" s="1"/>
    </row>
    <row r="684" spans="28:52" x14ac:dyDescent="0.2">
      <c r="AB684" s="1"/>
      <c r="AF684" s="1"/>
      <c r="AX684" s="1"/>
      <c r="AY684" s="1"/>
      <c r="AZ684" s="1"/>
    </row>
    <row r="685" spans="28:52" x14ac:dyDescent="0.2">
      <c r="AB685" s="1"/>
      <c r="AF685" s="1"/>
      <c r="AX685" s="1"/>
      <c r="AY685" s="1"/>
      <c r="AZ685" s="1"/>
    </row>
    <row r="686" spans="28:52" x14ac:dyDescent="0.2">
      <c r="AB686" s="1"/>
      <c r="AF686" s="1"/>
      <c r="AX686" s="1"/>
      <c r="AY686" s="1"/>
      <c r="AZ686" s="1"/>
    </row>
    <row r="687" spans="28:52" x14ac:dyDescent="0.2">
      <c r="AB687" s="1"/>
      <c r="AF687" s="1"/>
      <c r="AX687" s="1"/>
      <c r="AY687" s="1"/>
      <c r="AZ687" s="1"/>
    </row>
    <row r="688" spans="28:52" x14ac:dyDescent="0.2">
      <c r="AB688" s="1"/>
      <c r="AF688" s="1"/>
      <c r="AX688" s="1"/>
      <c r="AY688" s="1"/>
      <c r="AZ688" s="1"/>
    </row>
    <row r="689" spans="28:52" x14ac:dyDescent="0.2">
      <c r="AB689" s="1"/>
      <c r="AF689" s="1"/>
      <c r="AX689" s="1"/>
      <c r="AY689" s="1"/>
      <c r="AZ689" s="1"/>
    </row>
    <row r="690" spans="28:52" x14ac:dyDescent="0.2">
      <c r="AB690" s="1"/>
      <c r="AF690" s="1"/>
      <c r="AX690" s="1"/>
      <c r="AY690" s="1"/>
      <c r="AZ690" s="1"/>
    </row>
    <row r="691" spans="28:52" x14ac:dyDescent="0.2">
      <c r="AB691" s="1"/>
      <c r="AF691" s="1"/>
      <c r="AX691" s="1"/>
      <c r="AY691" s="1"/>
      <c r="AZ691" s="1"/>
    </row>
    <row r="692" spans="28:52" x14ac:dyDescent="0.2">
      <c r="AB692" s="1"/>
      <c r="AF692" s="1"/>
      <c r="AX692" s="1"/>
      <c r="AY692" s="1"/>
      <c r="AZ692" s="1"/>
    </row>
    <row r="693" spans="28:52" x14ac:dyDescent="0.2">
      <c r="AB693" s="1"/>
      <c r="AF693" s="1"/>
      <c r="AX693" s="1"/>
      <c r="AY693" s="1"/>
      <c r="AZ693" s="1"/>
    </row>
    <row r="694" spans="28:52" x14ac:dyDescent="0.2">
      <c r="AB694" s="1"/>
      <c r="AF694" s="1"/>
      <c r="AX694" s="1"/>
      <c r="AY694" s="1"/>
      <c r="AZ694" s="1"/>
    </row>
    <row r="695" spans="28:52" x14ac:dyDescent="0.2">
      <c r="AB695" s="1"/>
      <c r="AF695" s="1"/>
      <c r="AX695" s="1"/>
      <c r="AY695" s="1"/>
      <c r="AZ695" s="1"/>
    </row>
    <row r="696" spans="28:52" x14ac:dyDescent="0.2">
      <c r="AB696" s="1"/>
      <c r="AF696" s="1"/>
      <c r="AX696" s="1"/>
      <c r="AY696" s="1"/>
      <c r="AZ696" s="1"/>
    </row>
    <row r="697" spans="28:52" x14ac:dyDescent="0.2">
      <c r="AB697" s="1"/>
      <c r="AF697" s="1"/>
      <c r="AX697" s="1"/>
      <c r="AY697" s="1"/>
      <c r="AZ697" s="1"/>
    </row>
    <row r="698" spans="28:52" x14ac:dyDescent="0.2">
      <c r="AB698" s="1"/>
      <c r="AF698" s="1"/>
      <c r="AX698" s="1"/>
      <c r="AY698" s="1"/>
      <c r="AZ698" s="1"/>
    </row>
    <row r="699" spans="28:52" x14ac:dyDescent="0.2">
      <c r="AB699" s="1"/>
      <c r="AF699" s="1"/>
      <c r="AX699" s="1"/>
      <c r="AY699" s="1"/>
      <c r="AZ699" s="1"/>
    </row>
    <row r="700" spans="28:52" x14ac:dyDescent="0.2">
      <c r="AB700" s="1"/>
      <c r="AF700" s="1"/>
      <c r="AX700" s="1"/>
      <c r="AY700" s="1"/>
      <c r="AZ700" s="1"/>
    </row>
    <row r="701" spans="28:52" x14ac:dyDescent="0.2">
      <c r="AB701" s="1"/>
      <c r="AF701" s="1"/>
      <c r="AX701" s="1"/>
      <c r="AY701" s="1"/>
      <c r="AZ701" s="1"/>
    </row>
    <row r="702" spans="28:52" x14ac:dyDescent="0.2">
      <c r="AB702" s="1"/>
      <c r="AF702" s="1"/>
      <c r="AX702" s="1"/>
      <c r="AY702" s="1"/>
      <c r="AZ702" s="1"/>
    </row>
    <row r="703" spans="28:52" x14ac:dyDescent="0.2">
      <c r="AB703" s="1"/>
      <c r="AF703" s="1"/>
      <c r="AX703" s="1"/>
      <c r="AY703" s="1"/>
      <c r="AZ703" s="1"/>
    </row>
    <row r="704" spans="28:52" x14ac:dyDescent="0.2">
      <c r="AB704" s="1"/>
      <c r="AF704" s="1"/>
      <c r="AX704" s="1"/>
      <c r="AY704" s="1"/>
      <c r="AZ704" s="1"/>
    </row>
    <row r="705" spans="28:52" x14ac:dyDescent="0.2">
      <c r="AB705" s="1"/>
      <c r="AF705" s="1"/>
      <c r="AX705" s="1"/>
      <c r="AY705" s="1"/>
      <c r="AZ705" s="1"/>
    </row>
    <row r="706" spans="28:52" x14ac:dyDescent="0.2">
      <c r="AB706" s="1"/>
      <c r="AF706" s="1"/>
      <c r="AX706" s="1"/>
      <c r="AY706" s="1"/>
      <c r="AZ706" s="1"/>
    </row>
    <row r="707" spans="28:52" x14ac:dyDescent="0.2">
      <c r="AB707" s="1"/>
      <c r="AF707" s="1"/>
      <c r="AX707" s="1"/>
      <c r="AY707" s="1"/>
      <c r="AZ707" s="1"/>
    </row>
    <row r="708" spans="28:52" x14ac:dyDescent="0.2">
      <c r="AB708" s="1"/>
      <c r="AF708" s="1"/>
      <c r="AX708" s="1"/>
      <c r="AY708" s="1"/>
      <c r="AZ708" s="1"/>
    </row>
    <row r="709" spans="28:52" x14ac:dyDescent="0.2">
      <c r="AB709" s="1"/>
      <c r="AF709" s="1"/>
      <c r="AX709" s="1"/>
      <c r="AY709" s="1"/>
      <c r="AZ709" s="1"/>
    </row>
    <row r="710" spans="28:52" x14ac:dyDescent="0.2">
      <c r="AB710" s="1"/>
      <c r="AF710" s="1"/>
      <c r="AX710" s="1"/>
      <c r="AY710" s="1"/>
      <c r="AZ710" s="1"/>
    </row>
    <row r="711" spans="28:52" x14ac:dyDescent="0.2">
      <c r="AB711" s="1"/>
      <c r="AF711" s="1"/>
      <c r="AX711" s="1"/>
      <c r="AY711" s="1"/>
      <c r="AZ711" s="1"/>
    </row>
    <row r="712" spans="28:52" x14ac:dyDescent="0.2">
      <c r="AB712" s="1"/>
      <c r="AF712" s="1"/>
      <c r="AX712" s="1"/>
      <c r="AY712" s="1"/>
      <c r="AZ712" s="1"/>
    </row>
    <row r="713" spans="28:52" x14ac:dyDescent="0.2">
      <c r="AB713" s="1"/>
      <c r="AF713" s="1"/>
      <c r="AX713" s="1"/>
      <c r="AY713" s="1"/>
      <c r="AZ713" s="1"/>
    </row>
    <row r="714" spans="28:52" x14ac:dyDescent="0.2">
      <c r="AB714" s="1"/>
      <c r="AF714" s="1"/>
      <c r="AX714" s="1"/>
      <c r="AY714" s="1"/>
      <c r="AZ714" s="1"/>
    </row>
    <row r="715" spans="28:52" x14ac:dyDescent="0.2">
      <c r="AB715" s="1"/>
      <c r="AF715" s="1"/>
      <c r="AX715" s="1"/>
      <c r="AY715" s="1"/>
      <c r="AZ715" s="1"/>
    </row>
    <row r="716" spans="28:52" x14ac:dyDescent="0.2">
      <c r="AB716" s="1"/>
      <c r="AF716" s="1"/>
      <c r="AX716" s="1"/>
      <c r="AY716" s="1"/>
      <c r="AZ716" s="1"/>
    </row>
    <row r="717" spans="28:52" x14ac:dyDescent="0.2">
      <c r="AB717" s="1"/>
      <c r="AF717" s="1"/>
      <c r="AX717" s="1"/>
      <c r="AY717" s="1"/>
      <c r="AZ717" s="1"/>
    </row>
    <row r="718" spans="28:52" x14ac:dyDescent="0.2">
      <c r="AB718" s="1"/>
      <c r="AF718" s="1"/>
      <c r="AX718" s="1"/>
      <c r="AY718" s="1"/>
      <c r="AZ718" s="1"/>
    </row>
    <row r="719" spans="28:52" x14ac:dyDescent="0.2">
      <c r="AB719" s="1"/>
      <c r="AF719" s="1"/>
      <c r="AX719" s="1"/>
      <c r="AY719" s="1"/>
      <c r="AZ719" s="1"/>
    </row>
    <row r="720" spans="28:52" x14ac:dyDescent="0.2">
      <c r="AB720" s="1"/>
      <c r="AF720" s="1"/>
      <c r="AX720" s="1"/>
      <c r="AY720" s="1"/>
      <c r="AZ720" s="1"/>
    </row>
    <row r="721" spans="28:52" x14ac:dyDescent="0.2">
      <c r="AB721" s="1"/>
      <c r="AF721" s="1"/>
      <c r="AX721" s="1"/>
      <c r="AY721" s="1"/>
      <c r="AZ721" s="1"/>
    </row>
    <row r="722" spans="28:52" x14ac:dyDescent="0.2">
      <c r="AB722" s="1"/>
      <c r="AF722" s="1"/>
      <c r="AX722" s="1"/>
      <c r="AY722" s="1"/>
      <c r="AZ722" s="1"/>
    </row>
    <row r="723" spans="28:52" x14ac:dyDescent="0.2">
      <c r="AB723" s="1"/>
      <c r="AF723" s="1"/>
      <c r="AX723" s="1"/>
      <c r="AY723" s="1"/>
      <c r="AZ723" s="1"/>
    </row>
    <row r="724" spans="28:52" x14ac:dyDescent="0.2">
      <c r="AB724" s="1"/>
      <c r="AF724" s="1"/>
      <c r="AX724" s="1"/>
      <c r="AY724" s="1"/>
      <c r="AZ724" s="1"/>
    </row>
    <row r="725" spans="28:52" x14ac:dyDescent="0.2">
      <c r="AB725" s="1"/>
      <c r="AF725" s="1"/>
      <c r="AX725" s="1"/>
      <c r="AY725" s="1"/>
      <c r="AZ725" s="1"/>
    </row>
    <row r="726" spans="28:52" x14ac:dyDescent="0.2">
      <c r="AB726" s="1"/>
      <c r="AF726" s="1"/>
      <c r="AX726" s="1"/>
      <c r="AY726" s="1"/>
      <c r="AZ726" s="1"/>
    </row>
    <row r="727" spans="28:52" x14ac:dyDescent="0.2">
      <c r="AB727" s="1"/>
      <c r="AF727" s="1"/>
      <c r="AX727" s="1"/>
      <c r="AY727" s="1"/>
      <c r="AZ727" s="1"/>
    </row>
    <row r="728" spans="28:52" x14ac:dyDescent="0.2">
      <c r="AB728" s="1"/>
      <c r="AF728" s="1"/>
      <c r="AX728" s="1"/>
      <c r="AY728" s="1"/>
      <c r="AZ728" s="1"/>
    </row>
    <row r="729" spans="28:52" x14ac:dyDescent="0.2">
      <c r="AB729" s="1"/>
      <c r="AF729" s="1"/>
      <c r="AX729" s="1"/>
      <c r="AY729" s="1"/>
      <c r="AZ729" s="1"/>
    </row>
    <row r="730" spans="28:52" x14ac:dyDescent="0.2">
      <c r="AB730" s="1"/>
      <c r="AF730" s="1"/>
      <c r="AX730" s="1"/>
      <c r="AY730" s="1"/>
      <c r="AZ730" s="1"/>
    </row>
    <row r="731" spans="28:52" x14ac:dyDescent="0.2">
      <c r="AB731" s="1"/>
      <c r="AF731" s="1"/>
      <c r="AX731" s="1"/>
      <c r="AY731" s="1"/>
      <c r="AZ731" s="1"/>
    </row>
    <row r="732" spans="28:52" x14ac:dyDescent="0.2">
      <c r="AB732" s="1"/>
      <c r="AF732" s="1"/>
      <c r="AX732" s="1"/>
      <c r="AY732" s="1"/>
      <c r="AZ732" s="1"/>
    </row>
    <row r="733" spans="28:52" x14ac:dyDescent="0.2">
      <c r="AB733" s="1"/>
      <c r="AF733" s="1"/>
      <c r="AX733" s="1"/>
      <c r="AY733" s="1"/>
      <c r="AZ733" s="1"/>
    </row>
    <row r="734" spans="28:52" x14ac:dyDescent="0.2">
      <c r="AB734" s="1"/>
      <c r="AF734" s="1"/>
      <c r="AX734" s="1"/>
      <c r="AY734" s="1"/>
      <c r="AZ734" s="1"/>
    </row>
    <row r="735" spans="28:52" x14ac:dyDescent="0.2">
      <c r="AB735" s="1"/>
      <c r="AF735" s="1"/>
      <c r="AX735" s="1"/>
      <c r="AY735" s="1"/>
      <c r="AZ735" s="1"/>
    </row>
    <row r="736" spans="28:52" x14ac:dyDescent="0.2">
      <c r="AB736" s="1"/>
      <c r="AF736" s="1"/>
      <c r="AX736" s="1"/>
      <c r="AY736" s="1"/>
      <c r="AZ736" s="1"/>
    </row>
    <row r="737" spans="28:52" x14ac:dyDescent="0.2">
      <c r="AB737" s="1"/>
      <c r="AF737" s="1"/>
      <c r="AX737" s="1"/>
      <c r="AY737" s="1"/>
      <c r="AZ737" s="1"/>
    </row>
    <row r="738" spans="28:52" x14ac:dyDescent="0.2">
      <c r="AB738" s="1"/>
      <c r="AF738" s="1"/>
      <c r="AX738" s="1"/>
      <c r="AY738" s="1"/>
      <c r="AZ738" s="1"/>
    </row>
    <row r="739" spans="28:52" x14ac:dyDescent="0.2">
      <c r="AB739" s="1"/>
      <c r="AF739" s="1"/>
      <c r="AX739" s="1"/>
      <c r="AY739" s="1"/>
      <c r="AZ739" s="1"/>
    </row>
    <row r="740" spans="28:52" x14ac:dyDescent="0.2">
      <c r="AB740" s="1"/>
      <c r="AF740" s="1"/>
      <c r="AX740" s="1"/>
      <c r="AY740" s="1"/>
      <c r="AZ740" s="1"/>
    </row>
    <row r="741" spans="28:52" x14ac:dyDescent="0.2">
      <c r="AB741" s="1"/>
      <c r="AF741" s="1"/>
      <c r="AX741" s="1"/>
      <c r="AY741" s="1"/>
      <c r="AZ741" s="1"/>
    </row>
    <row r="742" spans="28:52" x14ac:dyDescent="0.2">
      <c r="AB742" s="1"/>
      <c r="AF742" s="1"/>
      <c r="AX742" s="1"/>
      <c r="AY742" s="1"/>
      <c r="AZ742" s="1"/>
    </row>
    <row r="743" spans="28:52" x14ac:dyDescent="0.2">
      <c r="AB743" s="1"/>
      <c r="AF743" s="1"/>
      <c r="AX743" s="1"/>
      <c r="AY743" s="1"/>
      <c r="AZ743" s="1"/>
    </row>
    <row r="744" spans="28:52" x14ac:dyDescent="0.2">
      <c r="AB744" s="1"/>
      <c r="AF744" s="1"/>
      <c r="AX744" s="1"/>
      <c r="AY744" s="1"/>
      <c r="AZ744" s="1"/>
    </row>
    <row r="745" spans="28:52" x14ac:dyDescent="0.2">
      <c r="AB745" s="1"/>
      <c r="AF745" s="1"/>
      <c r="AX745" s="1"/>
      <c r="AY745" s="1"/>
      <c r="AZ745" s="1"/>
    </row>
    <row r="746" spans="28:52" x14ac:dyDescent="0.2">
      <c r="AB746" s="1"/>
      <c r="AF746" s="1"/>
      <c r="AX746" s="1"/>
      <c r="AY746" s="1"/>
      <c r="AZ746" s="1"/>
    </row>
    <row r="747" spans="28:52" x14ac:dyDescent="0.2">
      <c r="AB747" s="1"/>
      <c r="AF747" s="1"/>
      <c r="AX747" s="1"/>
      <c r="AY747" s="1"/>
      <c r="AZ747" s="1"/>
    </row>
    <row r="748" spans="28:52" x14ac:dyDescent="0.2">
      <c r="AB748" s="1"/>
      <c r="AF748" s="1"/>
      <c r="AX748" s="1"/>
      <c r="AY748" s="1"/>
      <c r="AZ748" s="1"/>
    </row>
    <row r="749" spans="28:52" x14ac:dyDescent="0.2">
      <c r="AB749" s="1"/>
      <c r="AF749" s="1"/>
      <c r="AX749" s="1"/>
      <c r="AY749" s="1"/>
      <c r="AZ749" s="1"/>
    </row>
    <row r="750" spans="28:52" x14ac:dyDescent="0.2">
      <c r="AB750" s="1"/>
      <c r="AF750" s="1"/>
      <c r="AX750" s="1"/>
      <c r="AY750" s="1"/>
      <c r="AZ750" s="1"/>
    </row>
    <row r="751" spans="28:52" x14ac:dyDescent="0.2">
      <c r="AB751" s="1"/>
      <c r="AF751" s="1"/>
      <c r="AX751" s="1"/>
      <c r="AY751" s="1"/>
      <c r="AZ751" s="1"/>
    </row>
    <row r="752" spans="28:52" x14ac:dyDescent="0.2">
      <c r="AB752" s="1"/>
      <c r="AF752" s="1"/>
      <c r="AX752" s="1"/>
      <c r="AY752" s="1"/>
      <c r="AZ752" s="1"/>
    </row>
    <row r="753" spans="28:52" x14ac:dyDescent="0.2">
      <c r="AB753" s="1"/>
      <c r="AF753" s="1"/>
      <c r="AX753" s="1"/>
      <c r="AY753" s="1"/>
      <c r="AZ753" s="1"/>
    </row>
    <row r="754" spans="28:52" x14ac:dyDescent="0.2">
      <c r="AB754" s="1"/>
      <c r="AF754" s="1"/>
      <c r="AX754" s="1"/>
      <c r="AY754" s="1"/>
      <c r="AZ754" s="1"/>
    </row>
    <row r="755" spans="28:52" x14ac:dyDescent="0.2">
      <c r="AB755" s="1"/>
      <c r="AF755" s="1"/>
      <c r="AX755" s="1"/>
      <c r="AY755" s="1"/>
      <c r="AZ755" s="1"/>
    </row>
    <row r="756" spans="28:52" x14ac:dyDescent="0.2">
      <c r="AB756" s="1"/>
      <c r="AF756" s="1"/>
      <c r="AX756" s="1"/>
      <c r="AY756" s="1"/>
      <c r="AZ756" s="1"/>
    </row>
    <row r="757" spans="28:52" x14ac:dyDescent="0.2">
      <c r="AB757" s="1"/>
      <c r="AF757" s="1"/>
      <c r="AX757" s="1"/>
      <c r="AY757" s="1"/>
      <c r="AZ757" s="1"/>
    </row>
    <row r="758" spans="28:52" x14ac:dyDescent="0.2">
      <c r="AB758" s="1"/>
      <c r="AF758" s="1"/>
      <c r="AX758" s="1"/>
      <c r="AY758" s="1"/>
      <c r="AZ758" s="1"/>
    </row>
    <row r="759" spans="28:52" x14ac:dyDescent="0.2">
      <c r="AB759" s="1"/>
      <c r="AF759" s="1"/>
      <c r="AX759" s="1"/>
      <c r="AY759" s="1"/>
      <c r="AZ759" s="1"/>
    </row>
    <row r="760" spans="28:52" x14ac:dyDescent="0.2">
      <c r="AB760" s="1"/>
      <c r="AF760" s="1"/>
      <c r="AX760" s="1"/>
      <c r="AY760" s="1"/>
      <c r="AZ760" s="1"/>
    </row>
    <row r="761" spans="28:52" x14ac:dyDescent="0.2">
      <c r="AB761" s="1"/>
      <c r="AF761" s="1"/>
      <c r="AX761" s="1"/>
      <c r="AY761" s="1"/>
      <c r="AZ761" s="1"/>
    </row>
    <row r="762" spans="28:52" x14ac:dyDescent="0.2">
      <c r="AB762" s="1"/>
      <c r="AF762" s="1"/>
      <c r="AX762" s="1"/>
      <c r="AY762" s="1"/>
      <c r="AZ762" s="1"/>
    </row>
    <row r="763" spans="28:52" x14ac:dyDescent="0.2">
      <c r="AB763" s="1"/>
      <c r="AF763" s="1"/>
      <c r="AX763" s="1"/>
      <c r="AY763" s="1"/>
      <c r="AZ763" s="1"/>
    </row>
    <row r="764" spans="28:52" x14ac:dyDescent="0.2">
      <c r="AB764" s="1"/>
      <c r="AF764" s="1"/>
      <c r="AX764" s="1"/>
      <c r="AY764" s="1"/>
      <c r="AZ764" s="1"/>
    </row>
    <row r="765" spans="28:52" x14ac:dyDescent="0.2">
      <c r="AB765" s="1"/>
      <c r="AF765" s="1"/>
      <c r="AX765" s="1"/>
      <c r="AY765" s="1"/>
      <c r="AZ765" s="1"/>
    </row>
    <row r="766" spans="28:52" x14ac:dyDescent="0.2">
      <c r="AB766" s="1"/>
      <c r="AF766" s="1"/>
      <c r="AX766" s="1"/>
      <c r="AY766" s="1"/>
      <c r="AZ766" s="1"/>
    </row>
    <row r="767" spans="28:52" x14ac:dyDescent="0.2">
      <c r="AB767" s="1"/>
      <c r="AF767" s="1"/>
      <c r="AX767" s="1"/>
      <c r="AY767" s="1"/>
      <c r="AZ767" s="1"/>
    </row>
    <row r="768" spans="28:52" x14ac:dyDescent="0.2">
      <c r="AB768" s="1"/>
      <c r="AF768" s="1"/>
      <c r="AX768" s="1"/>
      <c r="AY768" s="1"/>
      <c r="AZ768" s="1"/>
    </row>
    <row r="769" spans="28:52" x14ac:dyDescent="0.2">
      <c r="AB769" s="1"/>
      <c r="AF769" s="1"/>
      <c r="AX769" s="1"/>
      <c r="AY769" s="1"/>
      <c r="AZ769" s="1"/>
    </row>
    <row r="770" spans="28:52" x14ac:dyDescent="0.2">
      <c r="AB770" s="1"/>
      <c r="AF770" s="1"/>
      <c r="AX770" s="1"/>
      <c r="AY770" s="1"/>
      <c r="AZ770" s="1"/>
    </row>
    <row r="771" spans="28:52" x14ac:dyDescent="0.2">
      <c r="AB771" s="1"/>
      <c r="AF771" s="1"/>
      <c r="AX771" s="1"/>
      <c r="AY771" s="1"/>
      <c r="AZ771" s="1"/>
    </row>
    <row r="772" spans="28:52" x14ac:dyDescent="0.2">
      <c r="AB772" s="1"/>
      <c r="AF772" s="1"/>
      <c r="AX772" s="1"/>
      <c r="AY772" s="1"/>
      <c r="AZ772" s="1"/>
    </row>
    <row r="773" spans="28:52" x14ac:dyDescent="0.2">
      <c r="AB773" s="1"/>
      <c r="AF773" s="1"/>
      <c r="AX773" s="1"/>
      <c r="AY773" s="1"/>
      <c r="AZ773" s="1"/>
    </row>
    <row r="774" spans="28:52" x14ac:dyDescent="0.2">
      <c r="AB774" s="1"/>
      <c r="AF774" s="1"/>
      <c r="AX774" s="1"/>
      <c r="AY774" s="1"/>
      <c r="AZ774" s="1"/>
    </row>
    <row r="775" spans="28:52" x14ac:dyDescent="0.2">
      <c r="AB775" s="1"/>
      <c r="AF775" s="1"/>
      <c r="AX775" s="1"/>
      <c r="AY775" s="1"/>
      <c r="AZ775" s="1"/>
    </row>
    <row r="776" spans="28:52" x14ac:dyDescent="0.2">
      <c r="AB776" s="1"/>
      <c r="AF776" s="1"/>
      <c r="AX776" s="1"/>
      <c r="AY776" s="1"/>
      <c r="AZ776" s="1"/>
    </row>
    <row r="777" spans="28:52" x14ac:dyDescent="0.2">
      <c r="AB777" s="1"/>
      <c r="AF777" s="1"/>
      <c r="AX777" s="1"/>
      <c r="AY777" s="1"/>
      <c r="AZ777" s="1"/>
    </row>
    <row r="778" spans="28:52" x14ac:dyDescent="0.2">
      <c r="AB778" s="1"/>
      <c r="AF778" s="1"/>
      <c r="AX778" s="1"/>
      <c r="AY778" s="1"/>
      <c r="AZ778" s="1"/>
    </row>
    <row r="779" spans="28:52" x14ac:dyDescent="0.2">
      <c r="AB779" s="1"/>
      <c r="AF779" s="1"/>
      <c r="AX779" s="1"/>
      <c r="AY779" s="1"/>
      <c r="AZ779" s="1"/>
    </row>
    <row r="780" spans="28:52" x14ac:dyDescent="0.2">
      <c r="AB780" s="1"/>
      <c r="AF780" s="1"/>
      <c r="AX780" s="1"/>
      <c r="AY780" s="1"/>
      <c r="AZ780" s="1"/>
    </row>
    <row r="781" spans="28:52" x14ac:dyDescent="0.2">
      <c r="AB781" s="1"/>
      <c r="AF781" s="1"/>
      <c r="AX781" s="1"/>
      <c r="AY781" s="1"/>
      <c r="AZ781" s="1"/>
    </row>
    <row r="782" spans="28:52" x14ac:dyDescent="0.2">
      <c r="AB782" s="1"/>
      <c r="AF782" s="1"/>
      <c r="AX782" s="1"/>
      <c r="AY782" s="1"/>
      <c r="AZ782" s="1"/>
    </row>
    <row r="783" spans="28:52" x14ac:dyDescent="0.2">
      <c r="AB783" s="1"/>
      <c r="AF783" s="1"/>
      <c r="AX783" s="1"/>
      <c r="AY783" s="1"/>
      <c r="AZ783" s="1"/>
    </row>
    <row r="784" spans="28:52" x14ac:dyDescent="0.2">
      <c r="AB784" s="1"/>
      <c r="AF784" s="1"/>
      <c r="AX784" s="1"/>
      <c r="AY784" s="1"/>
      <c r="AZ784" s="1"/>
    </row>
    <row r="785" spans="28:52" x14ac:dyDescent="0.2">
      <c r="AB785" s="1"/>
      <c r="AF785" s="1"/>
      <c r="AX785" s="1"/>
      <c r="AY785" s="1"/>
      <c r="AZ785" s="1"/>
    </row>
    <row r="786" spans="28:52" x14ac:dyDescent="0.2">
      <c r="AB786" s="1"/>
      <c r="AF786" s="1"/>
      <c r="AX786" s="1"/>
      <c r="AY786" s="1"/>
      <c r="AZ786" s="1"/>
    </row>
    <row r="787" spans="28:52" x14ac:dyDescent="0.2">
      <c r="AB787" s="1"/>
      <c r="AF787" s="1"/>
      <c r="AX787" s="1"/>
      <c r="AY787" s="1"/>
      <c r="AZ787" s="1"/>
    </row>
    <row r="788" spans="28:52" x14ac:dyDescent="0.2">
      <c r="AB788" s="1"/>
      <c r="AF788" s="1"/>
      <c r="AX788" s="1"/>
      <c r="AY788" s="1"/>
      <c r="AZ788" s="1"/>
    </row>
    <row r="789" spans="28:52" x14ac:dyDescent="0.2">
      <c r="AB789" s="1"/>
      <c r="AF789" s="1"/>
      <c r="AX789" s="1"/>
      <c r="AY789" s="1"/>
      <c r="AZ789" s="1"/>
    </row>
    <row r="790" spans="28:52" x14ac:dyDescent="0.2">
      <c r="AB790" s="1"/>
      <c r="AF790" s="1"/>
      <c r="AX790" s="1"/>
      <c r="AY790" s="1"/>
      <c r="AZ790" s="1"/>
    </row>
    <row r="791" spans="28:52" x14ac:dyDescent="0.2">
      <c r="AX791" s="1"/>
      <c r="AY791" s="1"/>
      <c r="AZ791" s="1"/>
    </row>
    <row r="792" spans="28:52" x14ac:dyDescent="0.2">
      <c r="AX792" s="1"/>
      <c r="AY792" s="1"/>
      <c r="AZ792" s="1"/>
    </row>
    <row r="793" spans="28:52" x14ac:dyDescent="0.2">
      <c r="AX793" s="1"/>
      <c r="AY793" s="1"/>
      <c r="AZ793" s="1"/>
    </row>
    <row r="794" spans="28:52" x14ac:dyDescent="0.2">
      <c r="AX794" s="1"/>
      <c r="AY794" s="1"/>
      <c r="AZ794" s="1"/>
    </row>
    <row r="795" spans="28:52" x14ac:dyDescent="0.2">
      <c r="AX795" s="1"/>
      <c r="AY795" s="1"/>
      <c r="AZ795" s="1"/>
    </row>
    <row r="796" spans="28:52" x14ac:dyDescent="0.2">
      <c r="AX796" s="1"/>
      <c r="AY796" s="1"/>
      <c r="AZ796" s="1"/>
    </row>
    <row r="797" spans="28:52" x14ac:dyDescent="0.2">
      <c r="AX797" s="1"/>
      <c r="AY797" s="1"/>
      <c r="AZ797" s="1"/>
    </row>
    <row r="798" spans="28:52" x14ac:dyDescent="0.2">
      <c r="AX798" s="1"/>
      <c r="AY798" s="1"/>
      <c r="AZ798" s="1"/>
    </row>
    <row r="799" spans="28:52" x14ac:dyDescent="0.2">
      <c r="AX799" s="1"/>
      <c r="AY799" s="1"/>
      <c r="AZ799" s="1"/>
    </row>
    <row r="800" spans="28:52" x14ac:dyDescent="0.2">
      <c r="AX800" s="1"/>
      <c r="AY800" s="1"/>
      <c r="AZ800" s="1"/>
    </row>
    <row r="801" spans="50:52" x14ac:dyDescent="0.2">
      <c r="AX801" s="1"/>
      <c r="AY801" s="1"/>
      <c r="AZ801" s="1"/>
    </row>
    <row r="802" spans="50:52" x14ac:dyDescent="0.2">
      <c r="AX802" s="1"/>
      <c r="AY802" s="1"/>
      <c r="AZ802" s="1"/>
    </row>
    <row r="803" spans="50:52" x14ac:dyDescent="0.2">
      <c r="AX803" s="1"/>
      <c r="AY803" s="1"/>
      <c r="AZ803" s="1"/>
    </row>
    <row r="804" spans="50:52" x14ac:dyDescent="0.2">
      <c r="AX804" s="1"/>
      <c r="AY804" s="1"/>
      <c r="AZ804" s="1"/>
    </row>
    <row r="805" spans="50:52" x14ac:dyDescent="0.2">
      <c r="AX805" s="1"/>
      <c r="AY805" s="1"/>
      <c r="AZ805" s="1"/>
    </row>
    <row r="806" spans="50:52" x14ac:dyDescent="0.2">
      <c r="AX806" s="1"/>
      <c r="AY806" s="1"/>
      <c r="AZ806" s="1"/>
    </row>
    <row r="807" spans="50:52" x14ac:dyDescent="0.2">
      <c r="AX807" s="1"/>
      <c r="AY807" s="1"/>
      <c r="AZ807" s="1"/>
    </row>
    <row r="808" spans="50:52" x14ac:dyDescent="0.2">
      <c r="AX808" s="1"/>
      <c r="AY808" s="1"/>
      <c r="AZ808" s="1"/>
    </row>
    <row r="809" spans="50:52" x14ac:dyDescent="0.2">
      <c r="AX809" s="1"/>
      <c r="AY809" s="1"/>
      <c r="AZ809" s="1"/>
    </row>
    <row r="810" spans="50:52" x14ac:dyDescent="0.2">
      <c r="AX810" s="1"/>
      <c r="AY810" s="1"/>
      <c r="AZ810" s="1"/>
    </row>
    <row r="811" spans="50:52" x14ac:dyDescent="0.2">
      <c r="AX811" s="1"/>
      <c r="AY811" s="1"/>
      <c r="AZ811" s="1"/>
    </row>
    <row r="812" spans="50:52" x14ac:dyDescent="0.2">
      <c r="AX812" s="1"/>
      <c r="AY812" s="1"/>
      <c r="AZ812" s="1"/>
    </row>
    <row r="813" spans="50:52" x14ac:dyDescent="0.2">
      <c r="AX813" s="1"/>
      <c r="AY813" s="1"/>
      <c r="AZ813" s="1"/>
    </row>
    <row r="814" spans="50:52" x14ac:dyDescent="0.2">
      <c r="AX814" s="1"/>
      <c r="AY814" s="1"/>
      <c r="AZ814" s="1"/>
    </row>
    <row r="815" spans="50:52" x14ac:dyDescent="0.2">
      <c r="AX815" s="1"/>
      <c r="AY815" s="1"/>
      <c r="AZ815" s="1"/>
    </row>
    <row r="816" spans="50:52" x14ac:dyDescent="0.2">
      <c r="AX816" s="1"/>
      <c r="AY816" s="1"/>
      <c r="AZ816" s="1"/>
    </row>
    <row r="817" spans="50:52" x14ac:dyDescent="0.2">
      <c r="AX817" s="1"/>
      <c r="AY817" s="1"/>
      <c r="AZ817" s="1"/>
    </row>
    <row r="818" spans="50:52" x14ac:dyDescent="0.2">
      <c r="AX818" s="1"/>
      <c r="AY818" s="1"/>
      <c r="AZ818" s="1"/>
    </row>
    <row r="819" spans="50:52" x14ac:dyDescent="0.2">
      <c r="AX819" s="1"/>
      <c r="AY819" s="1"/>
      <c r="AZ819" s="1"/>
    </row>
    <row r="820" spans="50:52" x14ac:dyDescent="0.2">
      <c r="AX820" s="1"/>
      <c r="AY820" s="1"/>
      <c r="AZ820" s="1"/>
    </row>
    <row r="821" spans="50:52" x14ac:dyDescent="0.2">
      <c r="AX821" s="1"/>
      <c r="AY821" s="1"/>
      <c r="AZ821" s="1"/>
    </row>
    <row r="822" spans="50:52" x14ac:dyDescent="0.2">
      <c r="AX822" s="1"/>
      <c r="AY822" s="1"/>
      <c r="AZ822" s="1"/>
    </row>
    <row r="823" spans="50:52" x14ac:dyDescent="0.2">
      <c r="AX823" s="1"/>
      <c r="AY823" s="1"/>
      <c r="AZ823" s="1"/>
    </row>
    <row r="824" spans="50:52" x14ac:dyDescent="0.2">
      <c r="AX824" s="1"/>
      <c r="AY824" s="1"/>
      <c r="AZ824" s="1"/>
    </row>
    <row r="825" spans="50:52" x14ac:dyDescent="0.2">
      <c r="AX825" s="1"/>
      <c r="AY825" s="1"/>
      <c r="AZ825" s="1"/>
    </row>
    <row r="826" spans="50:52" x14ac:dyDescent="0.2">
      <c r="AX826" s="1"/>
      <c r="AY826" s="1"/>
      <c r="AZ826" s="1"/>
    </row>
    <row r="827" spans="50:52" x14ac:dyDescent="0.2">
      <c r="AX827" s="1"/>
      <c r="AY827" s="1"/>
      <c r="AZ827" s="1"/>
    </row>
    <row r="828" spans="50:52" x14ac:dyDescent="0.2">
      <c r="AX828" s="1"/>
      <c r="AY828" s="1"/>
      <c r="AZ828" s="1"/>
    </row>
    <row r="829" spans="50:52" x14ac:dyDescent="0.2">
      <c r="AX829" s="1"/>
      <c r="AY829" s="1"/>
      <c r="AZ829" s="1"/>
    </row>
    <row r="830" spans="50:52" x14ac:dyDescent="0.2">
      <c r="AX830" s="1"/>
      <c r="AY830" s="1"/>
      <c r="AZ830" s="1"/>
    </row>
    <row r="831" spans="50:52" x14ac:dyDescent="0.2">
      <c r="AX831" s="1"/>
      <c r="AY831" s="1"/>
      <c r="AZ831" s="1"/>
    </row>
    <row r="832" spans="50:52" x14ac:dyDescent="0.2">
      <c r="AX832" s="1"/>
      <c r="AY832" s="1"/>
      <c r="AZ832" s="1"/>
    </row>
    <row r="833" spans="50:52" x14ac:dyDescent="0.2">
      <c r="AX833" s="1"/>
      <c r="AY833" s="1"/>
      <c r="AZ833" s="1"/>
    </row>
    <row r="834" spans="50:52" x14ac:dyDescent="0.2">
      <c r="AX834" s="1"/>
      <c r="AY834" s="1"/>
      <c r="AZ834" s="1"/>
    </row>
    <row r="835" spans="50:52" x14ac:dyDescent="0.2">
      <c r="AX835" s="1"/>
      <c r="AY835" s="1"/>
      <c r="AZ835" s="1"/>
    </row>
    <row r="836" spans="50:52" x14ac:dyDescent="0.2">
      <c r="AX836" s="1"/>
      <c r="AY836" s="1"/>
      <c r="AZ836" s="1"/>
    </row>
    <row r="837" spans="50:52" x14ac:dyDescent="0.2">
      <c r="AX837" s="1"/>
      <c r="AY837" s="1"/>
      <c r="AZ837" s="1"/>
    </row>
    <row r="838" spans="50:52" x14ac:dyDescent="0.2">
      <c r="AX838" s="1"/>
      <c r="AY838" s="1"/>
      <c r="AZ838" s="1"/>
    </row>
    <row r="839" spans="50:52" x14ac:dyDescent="0.2">
      <c r="AX839" s="1"/>
      <c r="AY839" s="1"/>
      <c r="AZ839" s="1"/>
    </row>
    <row r="840" spans="50:52" x14ac:dyDescent="0.2">
      <c r="AX840" s="1"/>
      <c r="AY840" s="1"/>
      <c r="AZ840" s="1"/>
    </row>
    <row r="841" spans="50:52" x14ac:dyDescent="0.2">
      <c r="AX841" s="1"/>
      <c r="AY841" s="1"/>
      <c r="AZ841" s="1"/>
    </row>
    <row r="842" spans="50:52" x14ac:dyDescent="0.2">
      <c r="AX842" s="1"/>
      <c r="AY842" s="1"/>
      <c r="AZ842" s="1"/>
    </row>
    <row r="843" spans="50:52" x14ac:dyDescent="0.2">
      <c r="AX843" s="1"/>
      <c r="AY843" s="1"/>
      <c r="AZ843" s="1"/>
    </row>
    <row r="844" spans="50:52" x14ac:dyDescent="0.2">
      <c r="AX844" s="1"/>
      <c r="AY844" s="1"/>
      <c r="AZ844" s="1"/>
    </row>
    <row r="845" spans="50:52" x14ac:dyDescent="0.2">
      <c r="AX845" s="1"/>
      <c r="AY845" s="1"/>
      <c r="AZ845" s="1"/>
    </row>
    <row r="846" spans="50:52" x14ac:dyDescent="0.2">
      <c r="AX846" s="1"/>
      <c r="AY846" s="1"/>
      <c r="AZ846" s="1"/>
    </row>
    <row r="847" spans="50:52" x14ac:dyDescent="0.2">
      <c r="AX847" s="1"/>
      <c r="AY847" s="1"/>
      <c r="AZ847" s="1"/>
    </row>
    <row r="848" spans="50:52" x14ac:dyDescent="0.2">
      <c r="AX848" s="1"/>
      <c r="AY848" s="1"/>
      <c r="AZ848" s="1"/>
    </row>
    <row r="849" spans="50:52" x14ac:dyDescent="0.2">
      <c r="AX849" s="1"/>
      <c r="AY849" s="1"/>
      <c r="AZ849" s="1"/>
    </row>
    <row r="850" spans="50:52" x14ac:dyDescent="0.2">
      <c r="AX850" s="1"/>
      <c r="AY850" s="1"/>
      <c r="AZ850" s="1"/>
    </row>
    <row r="851" spans="50:52" x14ac:dyDescent="0.2">
      <c r="AX851" s="1"/>
      <c r="AY851" s="1"/>
      <c r="AZ851" s="1"/>
    </row>
    <row r="852" spans="50:52" x14ac:dyDescent="0.2">
      <c r="AX852" s="1"/>
      <c r="AY852" s="1"/>
      <c r="AZ852" s="1"/>
    </row>
    <row r="853" spans="50:52" x14ac:dyDescent="0.2">
      <c r="AX853" s="1"/>
      <c r="AY853" s="1"/>
      <c r="AZ853" s="1"/>
    </row>
    <row r="854" spans="50:52" x14ac:dyDescent="0.2">
      <c r="AX854" s="1"/>
      <c r="AY854" s="1"/>
      <c r="AZ854" s="1"/>
    </row>
    <row r="855" spans="50:52" x14ac:dyDescent="0.2">
      <c r="AX855" s="1"/>
      <c r="AY855" s="1"/>
      <c r="AZ855" s="1"/>
    </row>
    <row r="856" spans="50:52" x14ac:dyDescent="0.2">
      <c r="AX856" s="1"/>
      <c r="AY856" s="1"/>
      <c r="AZ856" s="1"/>
    </row>
    <row r="857" spans="50:52" x14ac:dyDescent="0.2">
      <c r="AX857" s="1"/>
      <c r="AY857" s="1"/>
      <c r="AZ857" s="1"/>
    </row>
    <row r="858" spans="50:52" x14ac:dyDescent="0.2">
      <c r="AX858" s="1"/>
      <c r="AY858" s="1"/>
      <c r="AZ858" s="1"/>
    </row>
    <row r="859" spans="50:52" x14ac:dyDescent="0.2">
      <c r="AX859" s="1"/>
      <c r="AY859" s="1"/>
      <c r="AZ859" s="1"/>
    </row>
    <row r="860" spans="50:52" x14ac:dyDescent="0.2">
      <c r="AX860" s="1"/>
      <c r="AY860" s="1"/>
      <c r="AZ860" s="1"/>
    </row>
    <row r="861" spans="50:52" x14ac:dyDescent="0.2">
      <c r="AX861" s="1"/>
      <c r="AY861" s="1"/>
      <c r="AZ861" s="1"/>
    </row>
    <row r="862" spans="50:52" x14ac:dyDescent="0.2">
      <c r="AX862" s="1"/>
      <c r="AY862" s="1"/>
      <c r="AZ862" s="1"/>
    </row>
    <row r="863" spans="50:52" x14ac:dyDescent="0.2">
      <c r="AX863" s="1"/>
      <c r="AY863" s="1"/>
      <c r="AZ863" s="1"/>
    </row>
    <row r="864" spans="50:52" x14ac:dyDescent="0.2">
      <c r="AX864" s="1"/>
      <c r="AY864" s="1"/>
      <c r="AZ864" s="1"/>
    </row>
    <row r="865" spans="50:52" x14ac:dyDescent="0.2">
      <c r="AX865" s="1"/>
      <c r="AY865" s="1"/>
      <c r="AZ865" s="1"/>
    </row>
    <row r="866" spans="50:52" x14ac:dyDescent="0.2">
      <c r="AX866" s="1"/>
      <c r="AY866" s="1"/>
      <c r="AZ866" s="1"/>
    </row>
    <row r="867" spans="50:52" x14ac:dyDescent="0.2">
      <c r="AX867" s="1"/>
      <c r="AY867" s="1"/>
      <c r="AZ867" s="1"/>
    </row>
    <row r="868" spans="50:52" x14ac:dyDescent="0.2">
      <c r="AX868" s="1"/>
      <c r="AY868" s="1"/>
      <c r="AZ868" s="1"/>
    </row>
    <row r="869" spans="50:52" x14ac:dyDescent="0.2">
      <c r="AX869" s="1"/>
      <c r="AY869" s="1"/>
      <c r="AZ869" s="1"/>
    </row>
    <row r="870" spans="50:52" x14ac:dyDescent="0.2">
      <c r="AX870" s="1"/>
      <c r="AY870" s="1"/>
      <c r="AZ870" s="1"/>
    </row>
    <row r="871" spans="50:52" x14ac:dyDescent="0.2">
      <c r="AX871" s="1"/>
      <c r="AY871" s="1"/>
      <c r="AZ871" s="1"/>
    </row>
    <row r="872" spans="50:52" x14ac:dyDescent="0.2">
      <c r="AX872" s="1"/>
      <c r="AY872" s="1"/>
      <c r="AZ872" s="1"/>
    </row>
    <row r="873" spans="50:52" x14ac:dyDescent="0.2">
      <c r="AX873" s="1"/>
      <c r="AY873" s="1"/>
      <c r="AZ873" s="1"/>
    </row>
    <row r="874" spans="50:52" x14ac:dyDescent="0.2">
      <c r="AX874" s="1"/>
      <c r="AY874" s="1"/>
      <c r="AZ874" s="1"/>
    </row>
    <row r="875" spans="50:52" x14ac:dyDescent="0.2">
      <c r="AX875" s="1"/>
      <c r="AY875" s="1"/>
      <c r="AZ875" s="1"/>
    </row>
    <row r="876" spans="50:52" x14ac:dyDescent="0.2">
      <c r="AX876" s="1"/>
      <c r="AY876" s="1"/>
      <c r="AZ876" s="1"/>
    </row>
    <row r="877" spans="50:52" x14ac:dyDescent="0.2">
      <c r="AX877" s="1"/>
      <c r="AY877" s="1"/>
      <c r="AZ877" s="1"/>
    </row>
    <row r="878" spans="50:52" x14ac:dyDescent="0.2">
      <c r="AX878" s="1"/>
      <c r="AY878" s="1"/>
      <c r="AZ878" s="1"/>
    </row>
    <row r="879" spans="50:52" x14ac:dyDescent="0.2">
      <c r="AX879" s="1"/>
      <c r="AY879" s="1"/>
      <c r="AZ879" s="1"/>
    </row>
    <row r="880" spans="50:52" x14ac:dyDescent="0.2">
      <c r="AX880" s="1"/>
      <c r="AY880" s="1"/>
      <c r="AZ880" s="1"/>
    </row>
    <row r="881" spans="50:52" x14ac:dyDescent="0.2">
      <c r="AX881" s="1"/>
      <c r="AY881" s="1"/>
      <c r="AZ881" s="1"/>
    </row>
    <row r="882" spans="50:52" x14ac:dyDescent="0.2">
      <c r="AX882" s="1"/>
      <c r="AY882" s="1"/>
      <c r="AZ882" s="1"/>
    </row>
    <row r="883" spans="50:52" x14ac:dyDescent="0.2">
      <c r="AX883" s="1"/>
      <c r="AY883" s="1"/>
      <c r="AZ883" s="1"/>
    </row>
    <row r="884" spans="50:52" x14ac:dyDescent="0.2">
      <c r="AX884" s="1"/>
      <c r="AY884" s="1"/>
      <c r="AZ884" s="1"/>
    </row>
    <row r="885" spans="50:52" x14ac:dyDescent="0.2">
      <c r="AX885" s="1"/>
      <c r="AY885" s="1"/>
      <c r="AZ885" s="1"/>
    </row>
    <row r="886" spans="50:52" x14ac:dyDescent="0.2">
      <c r="AX886" s="1"/>
      <c r="AY886" s="1"/>
      <c r="AZ886" s="1"/>
    </row>
    <row r="887" spans="50:52" x14ac:dyDescent="0.2">
      <c r="AX887" s="1"/>
      <c r="AY887" s="1"/>
      <c r="AZ887" s="1"/>
    </row>
    <row r="888" spans="50:52" x14ac:dyDescent="0.2">
      <c r="AX888" s="1"/>
      <c r="AY888" s="1"/>
      <c r="AZ888" s="1"/>
    </row>
    <row r="889" spans="50:52" x14ac:dyDescent="0.2">
      <c r="AX889" s="1"/>
      <c r="AY889" s="1"/>
      <c r="AZ889" s="1"/>
    </row>
    <row r="890" spans="50:52" x14ac:dyDescent="0.2">
      <c r="AX890" s="1"/>
      <c r="AY890" s="1"/>
      <c r="AZ890" s="1"/>
    </row>
    <row r="891" spans="50:52" x14ac:dyDescent="0.2">
      <c r="AX891" s="1"/>
      <c r="AY891" s="1"/>
      <c r="AZ891" s="1"/>
    </row>
    <row r="892" spans="50:52" x14ac:dyDescent="0.2">
      <c r="AX892" s="1"/>
      <c r="AY892" s="1"/>
      <c r="AZ892" s="1"/>
    </row>
    <row r="893" spans="50:52" x14ac:dyDescent="0.2">
      <c r="AX893" s="1"/>
      <c r="AY893" s="1"/>
      <c r="AZ893" s="1"/>
    </row>
    <row r="894" spans="50:52" x14ac:dyDescent="0.2">
      <c r="AX894" s="1"/>
      <c r="AY894" s="1"/>
      <c r="AZ894" s="1"/>
    </row>
    <row r="895" spans="50:52" x14ac:dyDescent="0.2">
      <c r="AX895" s="1"/>
      <c r="AY895" s="1"/>
      <c r="AZ895" s="1"/>
    </row>
    <row r="896" spans="50:52" x14ac:dyDescent="0.2">
      <c r="AX896" s="1"/>
      <c r="AY896" s="1"/>
      <c r="AZ896" s="1"/>
    </row>
    <row r="897" spans="50:52" x14ac:dyDescent="0.2">
      <c r="AX897" s="1"/>
      <c r="AY897" s="1"/>
      <c r="AZ897" s="1"/>
    </row>
    <row r="898" spans="50:52" x14ac:dyDescent="0.2">
      <c r="AX898" s="1"/>
      <c r="AY898" s="1"/>
      <c r="AZ898" s="1"/>
    </row>
    <row r="899" spans="50:52" x14ac:dyDescent="0.2">
      <c r="AX899" s="1"/>
      <c r="AY899" s="1"/>
      <c r="AZ899" s="1"/>
    </row>
    <row r="900" spans="50:52" x14ac:dyDescent="0.2">
      <c r="AX900" s="1"/>
      <c r="AY900" s="1"/>
      <c r="AZ900" s="1"/>
    </row>
    <row r="901" spans="50:52" x14ac:dyDescent="0.2">
      <c r="AX901" s="1"/>
      <c r="AY901" s="1"/>
      <c r="AZ901" s="1"/>
    </row>
    <row r="902" spans="50:52" x14ac:dyDescent="0.2">
      <c r="AX902" s="1"/>
      <c r="AY902" s="1"/>
      <c r="AZ902" s="1"/>
    </row>
    <row r="903" spans="50:52" x14ac:dyDescent="0.2">
      <c r="AX903" s="1"/>
      <c r="AY903" s="1"/>
      <c r="AZ903" s="1"/>
    </row>
    <row r="904" spans="50:52" x14ac:dyDescent="0.2">
      <c r="AX904" s="1"/>
      <c r="AY904" s="1"/>
      <c r="AZ904" s="1"/>
    </row>
    <row r="905" spans="50:52" x14ac:dyDescent="0.2">
      <c r="AX905" s="1"/>
      <c r="AY905" s="1"/>
      <c r="AZ905" s="1"/>
    </row>
    <row r="906" spans="50:52" x14ac:dyDescent="0.2">
      <c r="AX906" s="1"/>
      <c r="AY906" s="1"/>
      <c r="AZ906" s="1"/>
    </row>
    <row r="907" spans="50:52" x14ac:dyDescent="0.2">
      <c r="AX907" s="1"/>
      <c r="AY907" s="1"/>
      <c r="AZ907" s="1"/>
    </row>
    <row r="908" spans="50:52" x14ac:dyDescent="0.2">
      <c r="AX908" s="1"/>
      <c r="AY908" s="1"/>
      <c r="AZ908" s="1"/>
    </row>
    <row r="909" spans="50:52" x14ac:dyDescent="0.2">
      <c r="AX909" s="1"/>
      <c r="AY909" s="1"/>
      <c r="AZ909" s="1"/>
    </row>
    <row r="910" spans="50:52" x14ac:dyDescent="0.2">
      <c r="AX910" s="1"/>
      <c r="AY910" s="1"/>
      <c r="AZ910" s="1"/>
    </row>
    <row r="911" spans="50:52" x14ac:dyDescent="0.2">
      <c r="AX911" s="1"/>
      <c r="AY911" s="1"/>
      <c r="AZ911" s="1"/>
    </row>
    <row r="912" spans="50:52" x14ac:dyDescent="0.2">
      <c r="AX912" s="1"/>
      <c r="AY912" s="1"/>
      <c r="AZ912" s="1"/>
    </row>
    <row r="913" spans="50:52" x14ac:dyDescent="0.2">
      <c r="AX913" s="1"/>
      <c r="AY913" s="1"/>
      <c r="AZ913" s="1"/>
    </row>
    <row r="914" spans="50:52" x14ac:dyDescent="0.2">
      <c r="AX914" s="1"/>
      <c r="AY914" s="1"/>
      <c r="AZ914" s="1"/>
    </row>
    <row r="915" spans="50:52" x14ac:dyDescent="0.2">
      <c r="AX915" s="1"/>
      <c r="AY915" s="1"/>
      <c r="AZ915" s="1"/>
    </row>
    <row r="916" spans="50:52" x14ac:dyDescent="0.2">
      <c r="AX916" s="1"/>
      <c r="AY916" s="1"/>
      <c r="AZ916" s="1"/>
    </row>
    <row r="917" spans="50:52" x14ac:dyDescent="0.2">
      <c r="AX917" s="1"/>
      <c r="AY917" s="1"/>
      <c r="AZ917" s="1"/>
    </row>
    <row r="918" spans="50:52" x14ac:dyDescent="0.2">
      <c r="AX918" s="1"/>
      <c r="AY918" s="1"/>
      <c r="AZ918" s="1"/>
    </row>
    <row r="919" spans="50:52" x14ac:dyDescent="0.2">
      <c r="AX919" s="1"/>
      <c r="AY919" s="1"/>
      <c r="AZ919" s="1"/>
    </row>
    <row r="920" spans="50:52" x14ac:dyDescent="0.2">
      <c r="AX920" s="1"/>
      <c r="AY920" s="1"/>
      <c r="AZ920" s="1"/>
    </row>
    <row r="921" spans="50:52" x14ac:dyDescent="0.2">
      <c r="AX921" s="1"/>
      <c r="AY921" s="1"/>
      <c r="AZ921" s="1"/>
    </row>
    <row r="922" spans="50:52" x14ac:dyDescent="0.2">
      <c r="AX922" s="1"/>
      <c r="AY922" s="1"/>
      <c r="AZ922" s="1"/>
    </row>
    <row r="923" spans="50:52" x14ac:dyDescent="0.2">
      <c r="AX923" s="1"/>
      <c r="AY923" s="1"/>
      <c r="AZ923" s="1"/>
    </row>
    <row r="924" spans="50:52" x14ac:dyDescent="0.2">
      <c r="AX924" s="1"/>
      <c r="AY924" s="1"/>
      <c r="AZ924" s="1"/>
    </row>
    <row r="925" spans="50:52" x14ac:dyDescent="0.2">
      <c r="AX925" s="1"/>
      <c r="AY925" s="1"/>
      <c r="AZ925" s="1"/>
    </row>
    <row r="926" spans="50:52" x14ac:dyDescent="0.2">
      <c r="AX926" s="1"/>
      <c r="AY926" s="1"/>
      <c r="AZ926" s="1"/>
    </row>
    <row r="927" spans="50:52" x14ac:dyDescent="0.2">
      <c r="AX927" s="1"/>
      <c r="AY927" s="1"/>
      <c r="AZ927" s="1"/>
    </row>
    <row r="928" spans="50:52" x14ac:dyDescent="0.2">
      <c r="AX928" s="1"/>
      <c r="AY928" s="1"/>
      <c r="AZ928" s="1"/>
    </row>
    <row r="929" spans="50:52" x14ac:dyDescent="0.2">
      <c r="AX929" s="1"/>
      <c r="AY929" s="1"/>
      <c r="AZ929" s="1"/>
    </row>
    <row r="930" spans="50:52" x14ac:dyDescent="0.2">
      <c r="AX930" s="1"/>
      <c r="AY930" s="1"/>
      <c r="AZ930" s="1"/>
    </row>
    <row r="931" spans="50:52" x14ac:dyDescent="0.2">
      <c r="AX931" s="1"/>
      <c r="AY931" s="1"/>
      <c r="AZ931" s="1"/>
    </row>
    <row r="932" spans="50:52" x14ac:dyDescent="0.2">
      <c r="AX932" s="1"/>
      <c r="AY932" s="1"/>
      <c r="AZ932" s="1"/>
    </row>
    <row r="933" spans="50:52" x14ac:dyDescent="0.2">
      <c r="AX933" s="1"/>
      <c r="AY933" s="1"/>
      <c r="AZ933" s="1"/>
    </row>
    <row r="934" spans="50:52" x14ac:dyDescent="0.2">
      <c r="AX934" s="1"/>
      <c r="AY934" s="1"/>
      <c r="AZ934" s="1"/>
    </row>
    <row r="935" spans="50:52" x14ac:dyDescent="0.2">
      <c r="AX935" s="1"/>
      <c r="AY935" s="1"/>
      <c r="AZ935" s="1"/>
    </row>
    <row r="936" spans="50:52" x14ac:dyDescent="0.2">
      <c r="AX936" s="1"/>
      <c r="AY936" s="1"/>
      <c r="AZ936" s="1"/>
    </row>
    <row r="937" spans="50:52" x14ac:dyDescent="0.2">
      <c r="AX937" s="1"/>
      <c r="AY937" s="1"/>
      <c r="AZ937" s="1"/>
    </row>
    <row r="938" spans="50:52" x14ac:dyDescent="0.2">
      <c r="AX938" s="1"/>
      <c r="AY938" s="1"/>
      <c r="AZ938" s="1"/>
    </row>
    <row r="939" spans="50:52" x14ac:dyDescent="0.2">
      <c r="AX939" s="1"/>
      <c r="AY939" s="1"/>
      <c r="AZ939" s="1"/>
    </row>
    <row r="940" spans="50:52" x14ac:dyDescent="0.2">
      <c r="AX940" s="1"/>
      <c r="AY940" s="1"/>
      <c r="AZ940" s="1"/>
    </row>
    <row r="941" spans="50:52" x14ac:dyDescent="0.2">
      <c r="AX941" s="1"/>
      <c r="AY941" s="1"/>
      <c r="AZ941" s="1"/>
    </row>
    <row r="942" spans="50:52" x14ac:dyDescent="0.2">
      <c r="AX942" s="1"/>
      <c r="AY942" s="1"/>
      <c r="AZ942" s="1"/>
    </row>
  </sheetData>
  <mergeCells count="11">
    <mergeCell ref="A1:C1"/>
    <mergeCell ref="D1:Z1"/>
    <mergeCell ref="E124:Z124"/>
    <mergeCell ref="F160:I160"/>
    <mergeCell ref="D176:E176"/>
    <mergeCell ref="F176:Q176"/>
    <mergeCell ref="E42:G42"/>
    <mergeCell ref="D58:F58"/>
    <mergeCell ref="D74:F74"/>
    <mergeCell ref="D92:F92"/>
    <mergeCell ref="D108:F10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0" sqref="A10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 of Tax Revenue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2014-07-17T05:28:05Z</cp:lastPrinted>
  <dcterms:created xsi:type="dcterms:W3CDTF">2013-03-06T12:58:38Z</dcterms:created>
  <dcterms:modified xsi:type="dcterms:W3CDTF">2025-04-15T07:17:33Z</dcterms:modified>
</cp:coreProperties>
</file>