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Budget Data - 2026-27\Final File\"/>
    </mc:Choice>
  </mc:AlternateContent>
  <bookViews>
    <workbookView xWindow="-105" yWindow="-105" windowWidth="23250" windowHeight="12450" activeTab="1"/>
  </bookViews>
  <sheets>
    <sheet name="Schemes Details Budget" sheetId="2" r:id="rId1"/>
    <sheet name="Summery" sheetId="1"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317" i="2" l="1"/>
  <c r="BA310" i="2"/>
  <c r="BA311" i="2"/>
  <c r="BA312" i="2"/>
  <c r="BA313" i="2"/>
  <c r="BA314" i="2"/>
  <c r="BA315" i="2"/>
  <c r="BA316" i="2"/>
  <c r="BA309" i="2"/>
  <c r="AZ317" i="2"/>
  <c r="AY317" i="2"/>
  <c r="AW317" i="2"/>
  <c r="AX317" i="2"/>
  <c r="AV317" i="2"/>
  <c r="AX310" i="2"/>
  <c r="AX311" i="2"/>
  <c r="AX312" i="2"/>
  <c r="AX313" i="2"/>
  <c r="AX314" i="2"/>
  <c r="AX315" i="2"/>
  <c r="AX316" i="2"/>
  <c r="AX309" i="2"/>
  <c r="AR227" i="2" l="1"/>
  <c r="AR226" i="2"/>
  <c r="V338" i="2"/>
  <c r="W338" i="2"/>
  <c r="X338" i="2"/>
  <c r="Y338" i="2"/>
  <c r="Z338" i="2"/>
  <c r="AA338" i="2"/>
  <c r="AB338" i="2"/>
  <c r="AC338" i="2"/>
  <c r="AD338" i="2"/>
  <c r="AE338" i="2"/>
  <c r="AF338" i="2"/>
  <c r="AG338" i="2"/>
  <c r="AH338" i="2"/>
  <c r="AI338" i="2"/>
  <c r="AJ338" i="2"/>
  <c r="AK338" i="2"/>
  <c r="AL338" i="2"/>
  <c r="AM338" i="2"/>
  <c r="AN338" i="2"/>
  <c r="AO338" i="2"/>
  <c r="AP338" i="2"/>
  <c r="AQ338" i="2"/>
  <c r="AR338" i="2"/>
  <c r="AS338" i="2"/>
  <c r="AT338" i="2"/>
  <c r="AU338" i="2"/>
  <c r="AV338" i="2"/>
  <c r="AW338" i="2"/>
  <c r="AX338" i="2"/>
  <c r="AY338" i="2"/>
  <c r="AZ338" i="2"/>
  <c r="BA338" i="2"/>
  <c r="U338" i="2"/>
  <c r="V334" i="2"/>
  <c r="W334" i="2"/>
  <c r="X334" i="2"/>
  <c r="Y334" i="2"/>
  <c r="Z334" i="2"/>
  <c r="AA334" i="2"/>
  <c r="AB334" i="2"/>
  <c r="AC334" i="2"/>
  <c r="AD334" i="2"/>
  <c r="AE334" i="2"/>
  <c r="AF334" i="2"/>
  <c r="AG334" i="2"/>
  <c r="AH334" i="2"/>
  <c r="AI334" i="2"/>
  <c r="AJ334" i="2"/>
  <c r="AK334" i="2"/>
  <c r="AL334" i="2"/>
  <c r="AM334" i="2"/>
  <c r="AN334" i="2"/>
  <c r="AO334" i="2"/>
  <c r="U334" i="2"/>
  <c r="AQ334" i="2"/>
  <c r="AR334" i="2"/>
  <c r="AS334" i="2"/>
  <c r="AT334" i="2"/>
  <c r="AU334" i="2"/>
  <c r="AV334" i="2"/>
  <c r="AW334" i="2"/>
  <c r="AX334" i="2"/>
  <c r="AY334" i="2"/>
  <c r="AZ334" i="2"/>
  <c r="BA334" i="2"/>
  <c r="AP334" i="2"/>
  <c r="AR303" i="2"/>
  <c r="BA303" i="2"/>
  <c r="AX303" i="2"/>
  <c r="AU303" i="2"/>
  <c r="BA272" i="2"/>
  <c r="BA227" i="2" l="1"/>
  <c r="BA226" i="2"/>
  <c r="AX227" i="2"/>
  <c r="AX226" i="2"/>
  <c r="AU227" i="2"/>
  <c r="AU226" i="2"/>
  <c r="AU228" i="2"/>
  <c r="AS241" i="2"/>
  <c r="AR192" i="2"/>
  <c r="AR191" i="2"/>
  <c r="AR190" i="2"/>
  <c r="AR189" i="2"/>
  <c r="AR188" i="2"/>
  <c r="AR183" i="2"/>
  <c r="AR182" i="2"/>
  <c r="AR181" i="2"/>
  <c r="AR180" i="2"/>
  <c r="AR179" i="2"/>
  <c r="AY193" i="2"/>
  <c r="AQ193" i="2"/>
  <c r="AP193" i="2"/>
  <c r="AW193" i="2"/>
  <c r="AV193" i="2"/>
  <c r="AZ193" i="2"/>
  <c r="BA189" i="2"/>
  <c r="BA190" i="2"/>
  <c r="BA191" i="2"/>
  <c r="BA192" i="2"/>
  <c r="BA188" i="2"/>
  <c r="AX189" i="2"/>
  <c r="AX190" i="2"/>
  <c r="AX191" i="2"/>
  <c r="AX192" i="2"/>
  <c r="AX188" i="2"/>
  <c r="AU189" i="2"/>
  <c r="AU190" i="2"/>
  <c r="AU191" i="2"/>
  <c r="AU192" i="2"/>
  <c r="AU188" i="2"/>
  <c r="AT193" i="2"/>
  <c r="AS193" i="2"/>
  <c r="BA180" i="2"/>
  <c r="BA181" i="2"/>
  <c r="BA182" i="2"/>
  <c r="BA183" i="2"/>
  <c r="BA179" i="2"/>
  <c r="AU180" i="2"/>
  <c r="AU181" i="2"/>
  <c r="AU182" i="2"/>
  <c r="AU183" i="2"/>
  <c r="AU179" i="2"/>
  <c r="AX180" i="2"/>
  <c r="AX181" i="2"/>
  <c r="AX182" i="2"/>
  <c r="AX183" i="2"/>
  <c r="AX179" i="2"/>
  <c r="AZ79" i="2"/>
  <c r="BA78" i="2"/>
  <c r="AY79" i="2"/>
  <c r="AW79" i="2"/>
  <c r="AX78" i="2"/>
  <c r="AV79" i="2"/>
  <c r="AT79" i="2"/>
  <c r="AU78" i="2"/>
  <c r="AS79" i="2"/>
  <c r="AQ79" i="2"/>
  <c r="AR78" i="2"/>
  <c r="AP79" i="2"/>
  <c r="BA77" i="2"/>
  <c r="AX77" i="2"/>
  <c r="AU77" i="2"/>
  <c r="AR77" i="2"/>
  <c r="BA76" i="2"/>
  <c r="AX76" i="2"/>
  <c r="AU76" i="2"/>
  <c r="AR76" i="2"/>
  <c r="AU193" i="2" l="1"/>
  <c r="BA143" i="2"/>
  <c r="AX143" i="2"/>
  <c r="BA139" i="2"/>
  <c r="AX139" i="2"/>
  <c r="AR139" i="2"/>
  <c r="BA142" i="2"/>
  <c r="AX142" i="2"/>
  <c r="AR142" i="2"/>
  <c r="AR143" i="2"/>
  <c r="BA138" i="2"/>
  <c r="AX138" i="2"/>
  <c r="AR138" i="2"/>
  <c r="AR141" i="2"/>
  <c r="BA141" i="2"/>
  <c r="AX141" i="2"/>
  <c r="BA137" i="2"/>
  <c r="AX137" i="2"/>
  <c r="AR137" i="2"/>
  <c r="BA268" i="2"/>
  <c r="AX268" i="2"/>
  <c r="AR268" i="2"/>
  <c r="BA287" i="2"/>
  <c r="AX287" i="2"/>
  <c r="AR287" i="2"/>
  <c r="BA331" i="2"/>
  <c r="BA332" i="2"/>
  <c r="BA333" i="2"/>
  <c r="BA335" i="2"/>
  <c r="BA336" i="2"/>
  <c r="BA337" i="2"/>
  <c r="BA330" i="2"/>
  <c r="AX331" i="2"/>
  <c r="AX332" i="2"/>
  <c r="AX333" i="2"/>
  <c r="AX335" i="2"/>
  <c r="AX336" i="2"/>
  <c r="AX337" i="2"/>
  <c r="AX330" i="2"/>
  <c r="AR331" i="2"/>
  <c r="AR332" i="2"/>
  <c r="AR333" i="2"/>
  <c r="AR335" i="2"/>
  <c r="AR336" i="2"/>
  <c r="AR337" i="2"/>
  <c r="AR330" i="2"/>
  <c r="AZ360" i="2"/>
  <c r="AY360" i="2"/>
  <c r="AV360" i="2"/>
  <c r="AR358" i="2"/>
  <c r="AR359" i="2"/>
  <c r="AQ360" i="2"/>
  <c r="BA359" i="2"/>
  <c r="AX359" i="2"/>
  <c r="BA358" i="2"/>
  <c r="AX358" i="2"/>
  <c r="BA357" i="2"/>
  <c r="BA360" i="2" s="1"/>
  <c r="AX357" i="2"/>
  <c r="AX360" i="2" s="1"/>
  <c r="AR357" i="2"/>
  <c r="AR355" i="2"/>
  <c r="AR354" i="2"/>
  <c r="BA354" i="2"/>
  <c r="BA355" i="2"/>
  <c r="AX354" i="2"/>
  <c r="AX355" i="2"/>
  <c r="BA353" i="2"/>
  <c r="AX353" i="2"/>
  <c r="AR353" i="2"/>
  <c r="BA350" i="2"/>
  <c r="BA351" i="2"/>
  <c r="BA349" i="2"/>
  <c r="AX350" i="2"/>
  <c r="AX351" i="2"/>
  <c r="AX349" i="2"/>
  <c r="AR350" i="2"/>
  <c r="AR351" i="2"/>
  <c r="AR349" i="2"/>
  <c r="BA347" i="2"/>
  <c r="AX347" i="2"/>
  <c r="AU347" i="2"/>
  <c r="AR347" i="2"/>
  <c r="AX345" i="2"/>
  <c r="BA342" i="2"/>
  <c r="BA343" i="2"/>
  <c r="BA344" i="2"/>
  <c r="BA345" i="2"/>
  <c r="BA341" i="2"/>
  <c r="AR342" i="2"/>
  <c r="AR343" i="2"/>
  <c r="AR344" i="2"/>
  <c r="AR345" i="2"/>
  <c r="AR341" i="2"/>
  <c r="AX342" i="2"/>
  <c r="AX343" i="2"/>
  <c r="AX344" i="2"/>
  <c r="AX341" i="2"/>
  <c r="BA339" i="2"/>
  <c r="AX339" i="2"/>
  <c r="AR339" i="2"/>
  <c r="BA323" i="2"/>
  <c r="BA324" i="2"/>
  <c r="BA325" i="2"/>
  <c r="BA326" i="2"/>
  <c r="BA327" i="2"/>
  <c r="BA328" i="2"/>
  <c r="BA322" i="2"/>
  <c r="AX323" i="2"/>
  <c r="AX324" i="2"/>
  <c r="AX325" i="2"/>
  <c r="AX326" i="2"/>
  <c r="AX327" i="2"/>
  <c r="AX328" i="2"/>
  <c r="AX322" i="2"/>
  <c r="AR323" i="2"/>
  <c r="AR324" i="2"/>
  <c r="AR325" i="2"/>
  <c r="AR326" i="2"/>
  <c r="AR327" i="2"/>
  <c r="AR328" i="2"/>
  <c r="AR322" i="2"/>
  <c r="AW321" i="2"/>
  <c r="BA320" i="2"/>
  <c r="AX320" i="2"/>
  <c r="AR320" i="2"/>
  <c r="BA319" i="2"/>
  <c r="AX319" i="2"/>
  <c r="AR319" i="2"/>
  <c r="BA318" i="2"/>
  <c r="AX318" i="2"/>
  <c r="AR318" i="2"/>
  <c r="AZ307" i="2"/>
  <c r="AY307" i="2"/>
  <c r="AW307" i="2"/>
  <c r="AV307" i="2"/>
  <c r="AQ307" i="2"/>
  <c r="AP307" i="2"/>
  <c r="BA306" i="2"/>
  <c r="BA307" i="2" s="1"/>
  <c r="AX306" i="2"/>
  <c r="AX307" i="2" s="1"/>
  <c r="AR306" i="2"/>
  <c r="AR307" i="2" s="1"/>
  <c r="BA301" i="2"/>
  <c r="BA302" i="2"/>
  <c r="BA304" i="2"/>
  <c r="AX301" i="2"/>
  <c r="AX302" i="2"/>
  <c r="AX304" i="2"/>
  <c r="AR301" i="2"/>
  <c r="AR302" i="2"/>
  <c r="AR304" i="2"/>
  <c r="BA300" i="2"/>
  <c r="AX300" i="2"/>
  <c r="AR300" i="2"/>
  <c r="AU297" i="2"/>
  <c r="BA297" i="2"/>
  <c r="AX297" i="2"/>
  <c r="AR297" i="2"/>
  <c r="BA295" i="2"/>
  <c r="AX295" i="2"/>
  <c r="AR295" i="2"/>
  <c r="BA294" i="2"/>
  <c r="AX294" i="2"/>
  <c r="AR294" i="2"/>
  <c r="BA293" i="2"/>
  <c r="AX293" i="2"/>
  <c r="AR293" i="2"/>
  <c r="BA291" i="2"/>
  <c r="AX291" i="2"/>
  <c r="AR291" i="2"/>
  <c r="BA290" i="2"/>
  <c r="AX290" i="2"/>
  <c r="AR290" i="2"/>
  <c r="BA289" i="2"/>
  <c r="AX289" i="2"/>
  <c r="AR289" i="2"/>
  <c r="BA286" i="2"/>
  <c r="AX286" i="2"/>
  <c r="AR286" i="2"/>
  <c r="BA282" i="2"/>
  <c r="BA283" i="2"/>
  <c r="BA281" i="2"/>
  <c r="AX282" i="2"/>
  <c r="AX283" i="2"/>
  <c r="AX281" i="2"/>
  <c r="AR282" i="2"/>
  <c r="AR283" i="2"/>
  <c r="AR281" i="2"/>
  <c r="BA278" i="2" l="1"/>
  <c r="AX278" i="2"/>
  <c r="AR278" i="2"/>
  <c r="BA276" i="2"/>
  <c r="AX276" i="2"/>
  <c r="AR276" i="2"/>
  <c r="BA274" i="2"/>
  <c r="AX274" i="2"/>
  <c r="AX272" i="2"/>
  <c r="AR272" i="2"/>
  <c r="BA270" i="2"/>
  <c r="AX270" i="2"/>
  <c r="AR270" i="2"/>
  <c r="BA267" i="2"/>
  <c r="AX267" i="2"/>
  <c r="AR267" i="2"/>
  <c r="BA264" i="2"/>
  <c r="AX264" i="2"/>
  <c r="AR264" i="2"/>
  <c r="BA259" i="2"/>
  <c r="BA260" i="2"/>
  <c r="BA261" i="2"/>
  <c r="AX259" i="2"/>
  <c r="AX260" i="2"/>
  <c r="AX261" i="2"/>
  <c r="AR259" i="2"/>
  <c r="AR260" i="2"/>
  <c r="AR261" i="2"/>
  <c r="BA258" i="2"/>
  <c r="AX258" i="2"/>
  <c r="AR258" i="2"/>
  <c r="BA254" i="2"/>
  <c r="BA255" i="2"/>
  <c r="BA256" i="2"/>
  <c r="AX254" i="2"/>
  <c r="AX255" i="2"/>
  <c r="AX256" i="2"/>
  <c r="AR254" i="2"/>
  <c r="AR255" i="2"/>
  <c r="AR256" i="2"/>
  <c r="BA253" i="2"/>
  <c r="AX253" i="2"/>
  <c r="AR253" i="2"/>
  <c r="BA251" i="2"/>
  <c r="AX251" i="2"/>
  <c r="AR251" i="2"/>
  <c r="BA250" i="2"/>
  <c r="AX250" i="2"/>
  <c r="AR250" i="2"/>
  <c r="BA249" i="2"/>
  <c r="AX249" i="2"/>
  <c r="AR249" i="2"/>
  <c r="BA248" i="2"/>
  <c r="AX248" i="2"/>
  <c r="AR248" i="2"/>
  <c r="BA246" i="2"/>
  <c r="AX246" i="2"/>
  <c r="AR246" i="2"/>
  <c r="BA244" i="2"/>
  <c r="AX244" i="2"/>
  <c r="AR244" i="2"/>
  <c r="BA242" i="2"/>
  <c r="AX242" i="2"/>
  <c r="AR242" i="2"/>
  <c r="BA201" i="2"/>
  <c r="BA202" i="2"/>
  <c r="BA203" i="2"/>
  <c r="BA204" i="2"/>
  <c r="BA205" i="2"/>
  <c r="BA206" i="2"/>
  <c r="BA207" i="2"/>
  <c r="BA208" i="2"/>
  <c r="BA209" i="2"/>
  <c r="BA210" i="2"/>
  <c r="BA211" i="2"/>
  <c r="BA212" i="2"/>
  <c r="BA213" i="2"/>
  <c r="BA214" i="2"/>
  <c r="BA215" i="2"/>
  <c r="BA216" i="2"/>
  <c r="BA217" i="2"/>
  <c r="BA218" i="2"/>
  <c r="BA219" i="2"/>
  <c r="BA220" i="2"/>
  <c r="BA221" i="2"/>
  <c r="BA222" i="2"/>
  <c r="BA223" i="2"/>
  <c r="BA224" i="2"/>
  <c r="BA225" i="2"/>
  <c r="BA228" i="2"/>
  <c r="BA229" i="2"/>
  <c r="BA230" i="2"/>
  <c r="BA231" i="2"/>
  <c r="BA232" i="2"/>
  <c r="BA233" i="2"/>
  <c r="BA234" i="2"/>
  <c r="BA235" i="2"/>
  <c r="BA236" i="2"/>
  <c r="BA237" i="2"/>
  <c r="BA238" i="2"/>
  <c r="BA239" i="2"/>
  <c r="BA240" i="2"/>
  <c r="BA200" i="2"/>
  <c r="AX201" i="2"/>
  <c r="AX202" i="2"/>
  <c r="AX203" i="2"/>
  <c r="AX204" i="2"/>
  <c r="AX205" i="2"/>
  <c r="AX206" i="2"/>
  <c r="AX207" i="2"/>
  <c r="AX208" i="2"/>
  <c r="AX209" i="2"/>
  <c r="AX210" i="2"/>
  <c r="AX211" i="2"/>
  <c r="AX212" i="2"/>
  <c r="AX213" i="2"/>
  <c r="AX214" i="2"/>
  <c r="AX215" i="2"/>
  <c r="AX216" i="2"/>
  <c r="AX217" i="2"/>
  <c r="AX218" i="2"/>
  <c r="AX219" i="2"/>
  <c r="AX220" i="2"/>
  <c r="AX221" i="2"/>
  <c r="AX222" i="2"/>
  <c r="AX223" i="2"/>
  <c r="AX224" i="2"/>
  <c r="AX225" i="2"/>
  <c r="AX228" i="2"/>
  <c r="AX229" i="2"/>
  <c r="AX230" i="2"/>
  <c r="AX231" i="2"/>
  <c r="AX232" i="2"/>
  <c r="AX233" i="2"/>
  <c r="AX234" i="2"/>
  <c r="AX235" i="2"/>
  <c r="AX236" i="2"/>
  <c r="AX237" i="2"/>
  <c r="AX238" i="2"/>
  <c r="AX239" i="2"/>
  <c r="AX240" i="2"/>
  <c r="AX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8" i="2"/>
  <c r="AR229" i="2"/>
  <c r="AR230" i="2"/>
  <c r="AR231" i="2"/>
  <c r="AR232" i="2"/>
  <c r="AR233" i="2"/>
  <c r="AR234" i="2"/>
  <c r="AR235" i="2"/>
  <c r="AR236" i="2"/>
  <c r="AR237" i="2"/>
  <c r="AR238" i="2"/>
  <c r="AR239" i="2"/>
  <c r="AR240" i="2"/>
  <c r="AR200" i="2"/>
  <c r="BA197" i="2"/>
  <c r="BA198" i="2"/>
  <c r="BA196" i="2"/>
  <c r="AX197" i="2"/>
  <c r="AX198" i="2"/>
  <c r="AX196" i="2"/>
  <c r="AR197" i="2"/>
  <c r="AR198" i="2"/>
  <c r="AR196" i="2"/>
  <c r="BA176" i="2"/>
  <c r="BA177" i="2"/>
  <c r="BA178" i="2"/>
  <c r="BA184" i="2"/>
  <c r="BA185" i="2"/>
  <c r="BA186" i="2"/>
  <c r="BA187" i="2"/>
  <c r="BA175" i="2"/>
  <c r="AX176" i="2"/>
  <c r="AX177" i="2"/>
  <c r="AX178" i="2"/>
  <c r="AX184" i="2"/>
  <c r="AX185" i="2"/>
  <c r="AX186" i="2"/>
  <c r="AX187" i="2"/>
  <c r="AX175" i="2"/>
  <c r="AR176" i="2"/>
  <c r="AR177" i="2"/>
  <c r="AR178" i="2"/>
  <c r="AR184" i="2"/>
  <c r="AR185" i="2"/>
  <c r="AR186" i="2"/>
  <c r="AR187" i="2"/>
  <c r="AR175" i="2"/>
  <c r="BA157" i="2"/>
  <c r="BA158" i="2"/>
  <c r="BA159" i="2"/>
  <c r="BA160" i="2"/>
  <c r="BA161" i="2"/>
  <c r="BA162" i="2"/>
  <c r="BA163" i="2"/>
  <c r="BA164" i="2"/>
  <c r="BA165" i="2"/>
  <c r="BA166" i="2"/>
  <c r="BA167" i="2"/>
  <c r="BA168" i="2"/>
  <c r="BA169" i="2"/>
  <c r="BA170" i="2"/>
  <c r="BA171" i="2"/>
  <c r="BA172" i="2"/>
  <c r="BA173" i="2"/>
  <c r="BA156" i="2"/>
  <c r="AX157" i="2"/>
  <c r="AX158" i="2"/>
  <c r="AX159" i="2"/>
  <c r="AX160" i="2"/>
  <c r="AX161" i="2"/>
  <c r="AX162" i="2"/>
  <c r="AX163" i="2"/>
  <c r="AX164" i="2"/>
  <c r="AX165" i="2"/>
  <c r="AX166" i="2"/>
  <c r="AX167" i="2"/>
  <c r="AX168" i="2"/>
  <c r="AX169" i="2"/>
  <c r="AX170" i="2"/>
  <c r="AX171" i="2"/>
  <c r="AX172" i="2"/>
  <c r="AX173" i="2"/>
  <c r="AX156" i="2"/>
  <c r="AR157" i="2"/>
  <c r="AR158" i="2"/>
  <c r="AR159" i="2"/>
  <c r="AR160" i="2"/>
  <c r="AR161" i="2"/>
  <c r="AR162" i="2"/>
  <c r="AR163" i="2"/>
  <c r="AR164" i="2"/>
  <c r="AR165" i="2"/>
  <c r="AR166" i="2"/>
  <c r="AR167" i="2"/>
  <c r="AR168" i="2"/>
  <c r="AR169" i="2"/>
  <c r="AR170" i="2"/>
  <c r="AR171" i="2"/>
  <c r="AR172" i="2"/>
  <c r="AR173" i="2"/>
  <c r="AR156" i="2"/>
  <c r="BA147" i="2"/>
  <c r="BA148" i="2"/>
  <c r="BA149" i="2"/>
  <c r="BA150" i="2"/>
  <c r="BA151" i="2"/>
  <c r="BA152" i="2"/>
  <c r="BA153" i="2"/>
  <c r="BA154" i="2"/>
  <c r="BA146" i="2"/>
  <c r="AX147" i="2"/>
  <c r="AX148" i="2"/>
  <c r="AX149" i="2"/>
  <c r="AX150" i="2"/>
  <c r="AX151" i="2"/>
  <c r="AX152" i="2"/>
  <c r="AX153" i="2"/>
  <c r="AX154" i="2"/>
  <c r="AX146" i="2"/>
  <c r="AR147" i="2"/>
  <c r="AR148" i="2"/>
  <c r="AR149" i="2"/>
  <c r="AR150" i="2"/>
  <c r="AR151" i="2"/>
  <c r="AR152" i="2"/>
  <c r="AR153" i="2"/>
  <c r="AR154" i="2"/>
  <c r="AR146" i="2"/>
  <c r="BA135" i="2"/>
  <c r="AX135" i="2"/>
  <c r="AR135" i="2"/>
  <c r="BA134" i="2"/>
  <c r="AX134" i="2"/>
  <c r="AR134" i="2"/>
  <c r="BA133" i="2"/>
  <c r="AX133" i="2"/>
  <c r="AR133" i="2"/>
  <c r="BA132" i="2"/>
  <c r="AX132" i="2"/>
  <c r="AR132" i="2"/>
  <c r="BA131" i="2"/>
  <c r="AX131" i="2"/>
  <c r="AR131" i="2"/>
  <c r="BA130" i="2"/>
  <c r="AX130" i="2"/>
  <c r="AR130" i="2"/>
  <c r="BA124" i="2"/>
  <c r="BA125" i="2"/>
  <c r="BA126" i="2"/>
  <c r="BA127" i="2"/>
  <c r="BA128" i="2"/>
  <c r="BA123" i="2"/>
  <c r="AX124" i="2"/>
  <c r="AX125" i="2"/>
  <c r="AX126" i="2"/>
  <c r="AX127" i="2"/>
  <c r="AX128" i="2"/>
  <c r="AX123" i="2"/>
  <c r="AR125" i="2"/>
  <c r="AR126" i="2"/>
  <c r="AR127" i="2"/>
  <c r="AR128" i="2"/>
  <c r="AR124" i="2"/>
  <c r="AR123" i="2"/>
  <c r="BA105" i="2"/>
  <c r="BA106" i="2"/>
  <c r="BA107" i="2"/>
  <c r="BA108" i="2"/>
  <c r="BA109" i="2"/>
  <c r="BA110" i="2"/>
  <c r="BA111" i="2"/>
  <c r="BA112" i="2"/>
  <c r="BA113" i="2"/>
  <c r="BA114" i="2"/>
  <c r="BA115" i="2"/>
  <c r="BA116" i="2"/>
  <c r="BA117" i="2"/>
  <c r="BA118" i="2"/>
  <c r="BA119" i="2"/>
  <c r="BA120" i="2"/>
  <c r="BA121" i="2"/>
  <c r="BA104" i="2"/>
  <c r="AX105" i="2"/>
  <c r="AX106" i="2"/>
  <c r="AX107" i="2"/>
  <c r="AX108" i="2"/>
  <c r="AX109" i="2"/>
  <c r="AX110" i="2"/>
  <c r="AX111" i="2"/>
  <c r="AX112" i="2"/>
  <c r="AX113" i="2"/>
  <c r="AX114" i="2"/>
  <c r="AX115" i="2"/>
  <c r="AX116" i="2"/>
  <c r="AX117" i="2"/>
  <c r="AX118" i="2"/>
  <c r="AX119" i="2"/>
  <c r="AX120" i="2"/>
  <c r="AX121" i="2"/>
  <c r="AX104" i="2"/>
  <c r="AR105" i="2"/>
  <c r="AR106" i="2"/>
  <c r="AR107" i="2"/>
  <c r="AR108" i="2"/>
  <c r="AR109" i="2"/>
  <c r="AR110" i="2"/>
  <c r="AR111" i="2"/>
  <c r="AR112" i="2"/>
  <c r="AR113" i="2"/>
  <c r="AR114" i="2"/>
  <c r="AR115" i="2"/>
  <c r="AR116" i="2"/>
  <c r="AR117" i="2"/>
  <c r="AR118" i="2"/>
  <c r="AR119" i="2"/>
  <c r="AR120" i="2"/>
  <c r="AR121" i="2"/>
  <c r="AR104" i="2"/>
  <c r="AR193" i="2" l="1"/>
  <c r="AX193" i="2"/>
  <c r="BA193" i="2"/>
  <c r="BA60" i="2"/>
  <c r="AX60" i="2"/>
  <c r="AR60" i="2"/>
  <c r="BA59" i="2"/>
  <c r="AX59" i="2"/>
  <c r="AR59" i="2"/>
  <c r="BA58" i="2"/>
  <c r="AX58" i="2"/>
  <c r="AR58" i="2"/>
  <c r="BA57" i="2"/>
  <c r="AX57" i="2"/>
  <c r="AR57" i="2"/>
  <c r="BA56" i="2"/>
  <c r="AX56" i="2"/>
  <c r="AR56" i="2"/>
  <c r="BA55" i="2"/>
  <c r="AX55" i="2"/>
  <c r="AR55" i="2"/>
  <c r="BA54" i="2"/>
  <c r="AX54" i="2"/>
  <c r="AR54" i="2"/>
  <c r="BA53" i="2"/>
  <c r="AX53" i="2"/>
  <c r="AR53" i="2"/>
  <c r="BA52" i="2"/>
  <c r="AX52" i="2"/>
  <c r="AR52" i="2"/>
  <c r="BA51" i="2"/>
  <c r="AX51" i="2"/>
  <c r="AR51" i="2"/>
  <c r="BA50" i="2"/>
  <c r="AX50" i="2"/>
  <c r="AR50" i="2"/>
  <c r="BA49" i="2"/>
  <c r="AX49" i="2"/>
  <c r="AR49" i="2"/>
  <c r="BA48" i="2"/>
  <c r="AX48" i="2"/>
  <c r="AR48" i="2"/>
  <c r="AR47" i="2"/>
  <c r="BA47" i="2"/>
  <c r="AX47" i="2"/>
  <c r="BA46" i="2"/>
  <c r="AX46" i="2"/>
  <c r="AR46" i="2"/>
  <c r="BA45" i="2"/>
  <c r="AX45" i="2"/>
  <c r="AR45" i="2"/>
  <c r="BA43" i="2"/>
  <c r="AX43" i="2"/>
  <c r="AR43" i="2"/>
  <c r="BA42" i="2"/>
  <c r="AX42" i="2"/>
  <c r="AR42" i="2"/>
  <c r="BA41" i="2"/>
  <c r="AX41" i="2"/>
  <c r="AR41" i="2"/>
  <c r="BA40" i="2"/>
  <c r="AX40" i="2"/>
  <c r="AR40" i="2"/>
  <c r="BA39" i="2"/>
  <c r="AX39" i="2"/>
  <c r="AR39" i="2"/>
  <c r="BA38" i="2"/>
  <c r="AX38" i="2"/>
  <c r="AR38" i="2"/>
  <c r="BA37" i="2"/>
  <c r="AX37" i="2"/>
  <c r="AR37" i="2"/>
  <c r="BA36" i="2"/>
  <c r="AX36" i="2"/>
  <c r="AR36" i="2"/>
  <c r="BA35" i="2"/>
  <c r="AX35" i="2"/>
  <c r="AR35" i="2"/>
  <c r="BA24" i="2"/>
  <c r="BA25" i="2"/>
  <c r="BA26" i="2"/>
  <c r="BA27" i="2"/>
  <c r="BA28" i="2"/>
  <c r="BA29" i="2"/>
  <c r="BA30" i="2"/>
  <c r="BA31" i="2"/>
  <c r="BA32" i="2"/>
  <c r="BA33" i="2"/>
  <c r="BA34" i="2"/>
  <c r="AX25" i="2"/>
  <c r="AX26" i="2"/>
  <c r="AX27" i="2"/>
  <c r="AX28" i="2"/>
  <c r="AX29" i="2"/>
  <c r="AX30" i="2"/>
  <c r="AX31" i="2"/>
  <c r="AX32" i="2"/>
  <c r="AX33" i="2"/>
  <c r="AX34" i="2"/>
  <c r="AR25" i="2"/>
  <c r="AR26" i="2"/>
  <c r="AR27" i="2"/>
  <c r="AR28" i="2"/>
  <c r="AR29" i="2"/>
  <c r="AR30" i="2"/>
  <c r="AR31" i="2"/>
  <c r="AR32" i="2"/>
  <c r="AR33" i="2"/>
  <c r="AR34" i="2"/>
  <c r="AR24" i="2"/>
  <c r="AX24" i="2"/>
  <c r="BA23" i="2"/>
  <c r="AX23" i="2"/>
  <c r="AR23" i="2"/>
  <c r="AR101" i="2"/>
  <c r="BA101" i="2"/>
  <c r="AX101" i="2"/>
  <c r="BA100" i="2"/>
  <c r="AX100" i="2"/>
  <c r="AR100" i="2"/>
  <c r="BA99" i="2"/>
  <c r="AX99" i="2"/>
  <c r="AR99" i="2"/>
  <c r="BA97" i="2"/>
  <c r="AX97" i="2"/>
  <c r="AR97" i="2"/>
  <c r="BA96" i="2"/>
  <c r="AX96" i="2"/>
  <c r="AR96" i="2"/>
  <c r="BA95" i="2"/>
  <c r="AX95" i="2"/>
  <c r="AR95" i="2"/>
  <c r="BA89" i="2"/>
  <c r="BA90" i="2"/>
  <c r="BA91" i="2"/>
  <c r="BA92" i="2"/>
  <c r="BA93" i="2"/>
  <c r="AX89" i="2"/>
  <c r="AX90" i="2"/>
  <c r="AX91" i="2"/>
  <c r="AX92" i="2"/>
  <c r="AX93" i="2"/>
  <c r="AR89" i="2"/>
  <c r="AR90" i="2"/>
  <c r="AR91" i="2"/>
  <c r="AR92" i="2"/>
  <c r="AR93" i="2"/>
  <c r="BA88" i="2"/>
  <c r="AX88" i="2"/>
  <c r="AR88" i="2"/>
  <c r="AR74" i="2" l="1"/>
  <c r="AR75" i="2"/>
  <c r="AR73" i="2"/>
  <c r="AR81" i="2"/>
  <c r="AR82" i="2"/>
  <c r="AR83" i="2"/>
  <c r="AR84" i="2"/>
  <c r="AR85" i="2"/>
  <c r="AR80" i="2"/>
  <c r="BA85" i="2"/>
  <c r="AX85" i="2"/>
  <c r="BA84" i="2"/>
  <c r="AX84" i="2"/>
  <c r="BA83" i="2"/>
  <c r="AX83" i="2"/>
  <c r="BA81" i="2"/>
  <c r="BA82" i="2"/>
  <c r="BA80" i="2"/>
  <c r="AX81" i="2"/>
  <c r="AX82" i="2"/>
  <c r="AX80" i="2"/>
  <c r="BA74" i="2"/>
  <c r="BA75" i="2"/>
  <c r="BA73" i="2"/>
  <c r="AX74" i="2"/>
  <c r="AX75" i="2"/>
  <c r="AX73" i="2"/>
  <c r="AP68" i="2"/>
  <c r="AQ68" i="2"/>
  <c r="AS68" i="2"/>
  <c r="AT68" i="2"/>
  <c r="AV68" i="2"/>
  <c r="AW68" i="2"/>
  <c r="AY68" i="2"/>
  <c r="AZ68" i="2"/>
  <c r="BA70" i="2"/>
  <c r="BA69" i="2"/>
  <c r="AX70" i="2"/>
  <c r="AX69" i="2"/>
  <c r="AR70" i="2"/>
  <c r="AR69" i="2"/>
  <c r="BA67" i="2"/>
  <c r="BA66" i="2"/>
  <c r="AX67" i="2"/>
  <c r="AX66" i="2"/>
  <c r="AR67" i="2"/>
  <c r="AR66" i="2"/>
  <c r="AR68" i="2" l="1"/>
  <c r="AX68" i="2"/>
  <c r="BA68" i="2"/>
  <c r="BA64" i="2"/>
  <c r="BA63" i="2"/>
  <c r="AX64" i="2"/>
  <c r="AX63" i="2"/>
  <c r="AR64" i="2"/>
  <c r="AR63" i="2"/>
  <c r="AP360" i="2"/>
  <c r="AR360" i="2" s="1"/>
  <c r="AQ356" i="2"/>
  <c r="AQ361" i="2" s="1"/>
  <c r="AR356" i="2"/>
  <c r="AR361" i="2" s="1"/>
  <c r="AS356" i="2"/>
  <c r="AT356" i="2"/>
  <c r="AU356" i="2"/>
  <c r="AV356" i="2"/>
  <c r="AV361" i="2" s="1"/>
  <c r="AW356" i="2"/>
  <c r="AW361" i="2" s="1"/>
  <c r="AX356" i="2"/>
  <c r="AX361" i="2" s="1"/>
  <c r="AY356" i="2"/>
  <c r="AY361" i="2" s="1"/>
  <c r="AZ356" i="2"/>
  <c r="AZ361" i="2" s="1"/>
  <c r="BA356" i="2"/>
  <c r="BA361" i="2" s="1"/>
  <c r="AP356" i="2"/>
  <c r="AP361" i="2" s="1"/>
  <c r="AQ352" i="2"/>
  <c r="AR352" i="2"/>
  <c r="AS352" i="2"/>
  <c r="AT352" i="2"/>
  <c r="AV352" i="2"/>
  <c r="AW352" i="2"/>
  <c r="AX352" i="2"/>
  <c r="AY352" i="2"/>
  <c r="AZ352" i="2"/>
  <c r="BA352" i="2"/>
  <c r="AP352" i="2"/>
  <c r="AQ348" i="2"/>
  <c r="AR348" i="2"/>
  <c r="AS348" i="2"/>
  <c r="AT348" i="2"/>
  <c r="AU348" i="2"/>
  <c r="AV348" i="2"/>
  <c r="AW348" i="2"/>
  <c r="AX348" i="2"/>
  <c r="AY348" i="2"/>
  <c r="AZ348" i="2"/>
  <c r="BA348" i="2"/>
  <c r="AP348" i="2"/>
  <c r="AQ346" i="2"/>
  <c r="AR346" i="2"/>
  <c r="AS346" i="2"/>
  <c r="AT346" i="2"/>
  <c r="AV346" i="2"/>
  <c r="AW346" i="2"/>
  <c r="AX346" i="2"/>
  <c r="AY346" i="2"/>
  <c r="AZ346" i="2"/>
  <c r="BA346" i="2"/>
  <c r="AP346" i="2"/>
  <c r="AQ340" i="2"/>
  <c r="AR340" i="2"/>
  <c r="AS340" i="2"/>
  <c r="AT340" i="2"/>
  <c r="AV340" i="2"/>
  <c r="AW340" i="2"/>
  <c r="AX340" i="2"/>
  <c r="AY340" i="2"/>
  <c r="AZ340" i="2"/>
  <c r="BA340" i="2"/>
  <c r="AP340" i="2"/>
  <c r="AQ329" i="2"/>
  <c r="AR329" i="2"/>
  <c r="AS329" i="2"/>
  <c r="AT329" i="2"/>
  <c r="AV329" i="2"/>
  <c r="AW329" i="2"/>
  <c r="AX329" i="2"/>
  <c r="AY329" i="2"/>
  <c r="AZ329" i="2"/>
  <c r="BA329" i="2"/>
  <c r="AP329" i="2"/>
  <c r="AQ321" i="2"/>
  <c r="AR321" i="2"/>
  <c r="AS321" i="2"/>
  <c r="AT321" i="2"/>
  <c r="AV321" i="2"/>
  <c r="AX321" i="2"/>
  <c r="AY321" i="2"/>
  <c r="AZ321" i="2"/>
  <c r="BA321" i="2"/>
  <c r="AP321" i="2"/>
  <c r="AQ305" i="2"/>
  <c r="AQ308" i="2" s="1"/>
  <c r="AR305" i="2"/>
  <c r="AR308" i="2" s="1"/>
  <c r="AS305" i="2"/>
  <c r="AT305" i="2"/>
  <c r="AU305" i="2"/>
  <c r="AV305" i="2"/>
  <c r="AV308" i="2" s="1"/>
  <c r="AW305" i="2"/>
  <c r="AW308" i="2" s="1"/>
  <c r="AX305" i="2"/>
  <c r="AX308" i="2" s="1"/>
  <c r="AY305" i="2"/>
  <c r="AY308" i="2" s="1"/>
  <c r="AZ305" i="2"/>
  <c r="AZ308" i="2" s="1"/>
  <c r="BA305" i="2"/>
  <c r="BA308" i="2" s="1"/>
  <c r="AP305" i="2"/>
  <c r="AP308" i="2" s="1"/>
  <c r="AQ298" i="2"/>
  <c r="AR298" i="2"/>
  <c r="AS298" i="2"/>
  <c r="AT298" i="2"/>
  <c r="AU298" i="2"/>
  <c r="AV298" i="2"/>
  <c r="AW298" i="2"/>
  <c r="AX298" i="2"/>
  <c r="AY298" i="2"/>
  <c r="AZ298" i="2"/>
  <c r="BA298" i="2"/>
  <c r="AP298" i="2"/>
  <c r="AQ296" i="2"/>
  <c r="AR296" i="2"/>
  <c r="AS296" i="2"/>
  <c r="AT296" i="2"/>
  <c r="AU296" i="2"/>
  <c r="AV296" i="2"/>
  <c r="AW296" i="2"/>
  <c r="AX296" i="2"/>
  <c r="AY296" i="2"/>
  <c r="AZ296" i="2"/>
  <c r="BA296" i="2"/>
  <c r="AP296" i="2"/>
  <c r="AQ292" i="2"/>
  <c r="AR292" i="2"/>
  <c r="AS292" i="2"/>
  <c r="AT292" i="2"/>
  <c r="AU292" i="2"/>
  <c r="AV292" i="2"/>
  <c r="AW292" i="2"/>
  <c r="AX292" i="2"/>
  <c r="AY292" i="2"/>
  <c r="AZ292" i="2"/>
  <c r="BA292" i="2"/>
  <c r="AP292" i="2"/>
  <c r="AQ288" i="2"/>
  <c r="AR288" i="2"/>
  <c r="AS288" i="2"/>
  <c r="AT288" i="2"/>
  <c r="AV288" i="2"/>
  <c r="AW288" i="2"/>
  <c r="AX288" i="2"/>
  <c r="AY288" i="2"/>
  <c r="AZ288" i="2"/>
  <c r="BA288" i="2"/>
  <c r="AP288" i="2"/>
  <c r="AQ284" i="2"/>
  <c r="AR284" i="2"/>
  <c r="AS284" i="2"/>
  <c r="AT284" i="2"/>
  <c r="AU284" i="2"/>
  <c r="AV284" i="2"/>
  <c r="AW284" i="2"/>
  <c r="AX284" i="2"/>
  <c r="AY284" i="2"/>
  <c r="AZ284" i="2"/>
  <c r="BA284" i="2"/>
  <c r="AP284" i="2"/>
  <c r="AQ279" i="2"/>
  <c r="AR279" i="2"/>
  <c r="AS279" i="2"/>
  <c r="AT279" i="2"/>
  <c r="AV279" i="2"/>
  <c r="AW279" i="2"/>
  <c r="AX279" i="2"/>
  <c r="AY279" i="2"/>
  <c r="AZ279" i="2"/>
  <c r="BA279" i="2"/>
  <c r="AP279" i="2"/>
  <c r="AQ277" i="2"/>
  <c r="AR277" i="2"/>
  <c r="AS277" i="2"/>
  <c r="AT277" i="2"/>
  <c r="AV277" i="2"/>
  <c r="AW277" i="2"/>
  <c r="AX277" i="2"/>
  <c r="AY277" i="2"/>
  <c r="AZ277" i="2"/>
  <c r="BA277" i="2"/>
  <c r="AP277" i="2"/>
  <c r="AQ275" i="2"/>
  <c r="AR275" i="2"/>
  <c r="AS275" i="2"/>
  <c r="AT275" i="2"/>
  <c r="AU275" i="2"/>
  <c r="AV275" i="2"/>
  <c r="AW275" i="2"/>
  <c r="AX275" i="2"/>
  <c r="AY275" i="2"/>
  <c r="AZ275" i="2"/>
  <c r="BA275" i="2"/>
  <c r="AP275" i="2"/>
  <c r="AQ273" i="2"/>
  <c r="AR273" i="2"/>
  <c r="AS273" i="2"/>
  <c r="AT273" i="2"/>
  <c r="AU273" i="2"/>
  <c r="AV273" i="2"/>
  <c r="AW273" i="2"/>
  <c r="AX273" i="2"/>
  <c r="AY273" i="2"/>
  <c r="AZ273" i="2"/>
  <c r="BA273" i="2"/>
  <c r="AP273" i="2"/>
  <c r="AQ271" i="2"/>
  <c r="AR271" i="2"/>
  <c r="AS271" i="2"/>
  <c r="AT271" i="2"/>
  <c r="AU271" i="2"/>
  <c r="AV271" i="2"/>
  <c r="AW271" i="2"/>
  <c r="AX271" i="2"/>
  <c r="AY271" i="2"/>
  <c r="AZ271" i="2"/>
  <c r="BA271" i="2"/>
  <c r="AP271" i="2"/>
  <c r="AQ269" i="2"/>
  <c r="AR269" i="2"/>
  <c r="AS269" i="2"/>
  <c r="AT269" i="2"/>
  <c r="AU269" i="2"/>
  <c r="AV269" i="2"/>
  <c r="AW269" i="2"/>
  <c r="AX269" i="2"/>
  <c r="AY269" i="2"/>
  <c r="AZ269" i="2"/>
  <c r="BA269" i="2"/>
  <c r="AP269" i="2"/>
  <c r="AQ265" i="2"/>
  <c r="AR265" i="2"/>
  <c r="AS265" i="2"/>
  <c r="AT265" i="2"/>
  <c r="AV265" i="2"/>
  <c r="AW265" i="2"/>
  <c r="AX265" i="2"/>
  <c r="AY265" i="2"/>
  <c r="AZ265" i="2"/>
  <c r="BA265" i="2"/>
  <c r="AP265" i="2"/>
  <c r="AQ262" i="2"/>
  <c r="AR262" i="2"/>
  <c r="AS262" i="2"/>
  <c r="AT262" i="2"/>
  <c r="AV262" i="2"/>
  <c r="AW262" i="2"/>
  <c r="AX262" i="2"/>
  <c r="AY262" i="2"/>
  <c r="AZ262" i="2"/>
  <c r="BA262" i="2"/>
  <c r="AP262" i="2"/>
  <c r="AQ257" i="2"/>
  <c r="AR257" i="2"/>
  <c r="AS257" i="2"/>
  <c r="AT257" i="2"/>
  <c r="AV257" i="2"/>
  <c r="AW257" i="2"/>
  <c r="AX257" i="2"/>
  <c r="AY257" i="2"/>
  <c r="AZ257" i="2"/>
  <c r="BA257" i="2"/>
  <c r="AP257" i="2"/>
  <c r="AQ252" i="2"/>
  <c r="AR252" i="2"/>
  <c r="AS252" i="2"/>
  <c r="AT252" i="2"/>
  <c r="AV252" i="2"/>
  <c r="AW252" i="2"/>
  <c r="AX252" i="2"/>
  <c r="AY252" i="2"/>
  <c r="AZ252" i="2"/>
  <c r="BA252" i="2"/>
  <c r="AP252" i="2"/>
  <c r="AQ247" i="2"/>
  <c r="AR247" i="2"/>
  <c r="AS247" i="2"/>
  <c r="AT247" i="2"/>
  <c r="AU247" i="2"/>
  <c r="AV247" i="2"/>
  <c r="AW247" i="2"/>
  <c r="AX247" i="2"/>
  <c r="AY247" i="2"/>
  <c r="AZ247" i="2"/>
  <c r="BA247" i="2"/>
  <c r="AP247" i="2"/>
  <c r="AQ245" i="2"/>
  <c r="AR245" i="2"/>
  <c r="AS245" i="2"/>
  <c r="AT245" i="2"/>
  <c r="AU245" i="2"/>
  <c r="AV245" i="2"/>
  <c r="AW245" i="2"/>
  <c r="AX245" i="2"/>
  <c r="AY245" i="2"/>
  <c r="AZ245" i="2"/>
  <c r="BA245" i="2"/>
  <c r="AP245" i="2"/>
  <c r="AQ243" i="2"/>
  <c r="AR243" i="2"/>
  <c r="AS243" i="2"/>
  <c r="AT243" i="2"/>
  <c r="AU243" i="2"/>
  <c r="AV243" i="2"/>
  <c r="AW243" i="2"/>
  <c r="AX243" i="2"/>
  <c r="AY243" i="2"/>
  <c r="AZ243" i="2"/>
  <c r="BA243" i="2"/>
  <c r="AP243" i="2"/>
  <c r="AQ241" i="2"/>
  <c r="AR241" i="2"/>
  <c r="AT241" i="2"/>
  <c r="AV241" i="2"/>
  <c r="AW241" i="2"/>
  <c r="AX241" i="2"/>
  <c r="AY241" i="2"/>
  <c r="AZ241" i="2"/>
  <c r="BA241" i="2"/>
  <c r="AP241" i="2"/>
  <c r="AQ199" i="2"/>
  <c r="AR199" i="2"/>
  <c r="AS199" i="2"/>
  <c r="AT199" i="2"/>
  <c r="AV199" i="2"/>
  <c r="AW199" i="2"/>
  <c r="AX199" i="2"/>
  <c r="AY199" i="2"/>
  <c r="AZ199" i="2"/>
  <c r="BA199" i="2"/>
  <c r="AP199" i="2"/>
  <c r="AQ174" i="2"/>
  <c r="AR174" i="2"/>
  <c r="AS174" i="2"/>
  <c r="AT174" i="2"/>
  <c r="AU174" i="2"/>
  <c r="AV174" i="2"/>
  <c r="AW174" i="2"/>
  <c r="AX174" i="2"/>
  <c r="AY174" i="2"/>
  <c r="AZ174" i="2"/>
  <c r="BA174" i="2"/>
  <c r="AP174" i="2"/>
  <c r="AQ155" i="2"/>
  <c r="AQ194" i="2" s="1"/>
  <c r="AR155" i="2"/>
  <c r="AR194" i="2" s="1"/>
  <c r="AS155" i="2"/>
  <c r="AS194" i="2" s="1"/>
  <c r="AT155" i="2"/>
  <c r="AT194" i="2" s="1"/>
  <c r="AU155" i="2"/>
  <c r="AU194" i="2" s="1"/>
  <c r="AV155" i="2"/>
  <c r="AW155" i="2"/>
  <c r="AW194" i="2" s="1"/>
  <c r="AX155" i="2"/>
  <c r="AY155" i="2"/>
  <c r="AZ155" i="2"/>
  <c r="BA155" i="2"/>
  <c r="BA194" i="2" s="1"/>
  <c r="AP155" i="2"/>
  <c r="AP194" i="2" s="1"/>
  <c r="AQ144" i="2"/>
  <c r="AR144" i="2"/>
  <c r="AS144" i="2"/>
  <c r="AT144" i="2"/>
  <c r="AU144" i="2"/>
  <c r="AV144" i="2"/>
  <c r="AW144" i="2"/>
  <c r="AX144" i="2"/>
  <c r="AY144" i="2"/>
  <c r="AZ144" i="2"/>
  <c r="BA144" i="2"/>
  <c r="AP144" i="2"/>
  <c r="AQ140" i="2"/>
  <c r="AR140" i="2"/>
  <c r="AS140" i="2"/>
  <c r="AT140" i="2"/>
  <c r="AU140" i="2"/>
  <c r="AV140" i="2"/>
  <c r="AW140" i="2"/>
  <c r="AX140" i="2"/>
  <c r="AY140" i="2"/>
  <c r="AZ140" i="2"/>
  <c r="BA140" i="2"/>
  <c r="AP140" i="2"/>
  <c r="AQ136" i="2"/>
  <c r="AR136" i="2"/>
  <c r="AS136" i="2"/>
  <c r="AT136" i="2"/>
  <c r="AU136" i="2"/>
  <c r="AV136" i="2"/>
  <c r="AW136" i="2"/>
  <c r="AX136" i="2"/>
  <c r="AY136" i="2"/>
  <c r="AZ136" i="2"/>
  <c r="BA136" i="2"/>
  <c r="AP136" i="2"/>
  <c r="AQ129" i="2"/>
  <c r="AR129" i="2"/>
  <c r="AS129" i="2"/>
  <c r="AT129" i="2"/>
  <c r="AU129" i="2"/>
  <c r="AV129" i="2"/>
  <c r="AW129" i="2"/>
  <c r="AX129" i="2"/>
  <c r="AY129" i="2"/>
  <c r="AZ129" i="2"/>
  <c r="BA129" i="2"/>
  <c r="AP129" i="2"/>
  <c r="AQ122" i="2"/>
  <c r="AQ145" i="2" s="1"/>
  <c r="AR122" i="2"/>
  <c r="AR145" i="2" s="1"/>
  <c r="AS122" i="2"/>
  <c r="AS145" i="2" s="1"/>
  <c r="AT122" i="2"/>
  <c r="AT145" i="2" s="1"/>
  <c r="AU122" i="2"/>
  <c r="AU145" i="2" s="1"/>
  <c r="AV122" i="2"/>
  <c r="AV145" i="2" s="1"/>
  <c r="AW122" i="2"/>
  <c r="AX122" i="2"/>
  <c r="AY122" i="2"/>
  <c r="AZ122" i="2"/>
  <c r="AZ145" i="2" s="1"/>
  <c r="BA122" i="2"/>
  <c r="BA145" i="2" s="1"/>
  <c r="AP122" i="2"/>
  <c r="AP145" i="2" s="1"/>
  <c r="AQ102" i="2"/>
  <c r="AR102" i="2"/>
  <c r="AS102" i="2"/>
  <c r="AT102" i="2"/>
  <c r="AU102" i="2"/>
  <c r="AV102" i="2"/>
  <c r="AW102" i="2"/>
  <c r="AX102" i="2"/>
  <c r="AY102" i="2"/>
  <c r="AZ102" i="2"/>
  <c r="BA102" i="2"/>
  <c r="AP102" i="2"/>
  <c r="AQ98" i="2"/>
  <c r="AR98" i="2"/>
  <c r="AS98" i="2"/>
  <c r="AT98" i="2"/>
  <c r="AU98" i="2"/>
  <c r="AV98" i="2"/>
  <c r="AW98" i="2"/>
  <c r="AX98" i="2"/>
  <c r="AY98" i="2"/>
  <c r="AZ98" i="2"/>
  <c r="BA98" i="2"/>
  <c r="AP98" i="2"/>
  <c r="AQ94" i="2"/>
  <c r="AR94" i="2"/>
  <c r="AS94" i="2"/>
  <c r="AT94" i="2"/>
  <c r="AV94" i="2"/>
  <c r="AW94" i="2"/>
  <c r="AX94" i="2"/>
  <c r="AY94" i="2"/>
  <c r="AZ94" i="2"/>
  <c r="BA94" i="2"/>
  <c r="AP94" i="2"/>
  <c r="AQ86" i="2"/>
  <c r="AR86" i="2"/>
  <c r="AS86" i="2"/>
  <c r="AT86" i="2"/>
  <c r="AV86" i="2"/>
  <c r="AW86" i="2"/>
  <c r="AW87" i="2" s="1"/>
  <c r="AX86" i="2"/>
  <c r="AY86" i="2"/>
  <c r="AY87" i="2" s="1"/>
  <c r="AZ86" i="2"/>
  <c r="AZ87" i="2" s="1"/>
  <c r="BA86" i="2"/>
  <c r="AP86" i="2"/>
  <c r="AP87" i="2" s="1"/>
  <c r="AR79" i="2"/>
  <c r="AR87" i="2" s="1"/>
  <c r="AX79" i="2"/>
  <c r="BA79" i="2"/>
  <c r="AS87" i="2"/>
  <c r="AT87" i="2"/>
  <c r="AQ71" i="2"/>
  <c r="AR71" i="2"/>
  <c r="AS71" i="2"/>
  <c r="AT71" i="2"/>
  <c r="AV71" i="2"/>
  <c r="AW71" i="2"/>
  <c r="AX71" i="2"/>
  <c r="AY71" i="2"/>
  <c r="AZ71" i="2"/>
  <c r="BA71" i="2"/>
  <c r="AP71" i="2"/>
  <c r="AQ65" i="2"/>
  <c r="AS65" i="2"/>
  <c r="AT65" i="2"/>
  <c r="AV65" i="2"/>
  <c r="AW65" i="2"/>
  <c r="AY65" i="2"/>
  <c r="AZ65" i="2"/>
  <c r="BA65" i="2"/>
  <c r="AP65" i="2"/>
  <c r="AQ61" i="2"/>
  <c r="AR61" i="2"/>
  <c r="AS61" i="2"/>
  <c r="AT61" i="2"/>
  <c r="AU61" i="2"/>
  <c r="AV61" i="2"/>
  <c r="AW61" i="2"/>
  <c r="AX61" i="2"/>
  <c r="AY61" i="2"/>
  <c r="AZ61" i="2"/>
  <c r="BA61" i="2"/>
  <c r="AP61" i="2"/>
  <c r="AQ44" i="2"/>
  <c r="AQ62" i="2" s="1"/>
  <c r="AR44" i="2"/>
  <c r="AR62" i="2" s="1"/>
  <c r="AS44" i="2"/>
  <c r="AS62" i="2" s="1"/>
  <c r="AT44" i="2"/>
  <c r="AT62" i="2" s="1"/>
  <c r="AU44" i="2"/>
  <c r="AU62" i="2" s="1"/>
  <c r="AV44" i="2"/>
  <c r="AV62" i="2" s="1"/>
  <c r="AW44" i="2"/>
  <c r="AW62" i="2" s="1"/>
  <c r="AX44" i="2"/>
  <c r="AX62" i="2" s="1"/>
  <c r="AY44" i="2"/>
  <c r="AY62" i="2" s="1"/>
  <c r="AZ44" i="2"/>
  <c r="AZ62" i="2" s="1"/>
  <c r="BA44" i="2"/>
  <c r="BA62" i="2" s="1"/>
  <c r="AP44" i="2"/>
  <c r="AQ21" i="2"/>
  <c r="AS21" i="2"/>
  <c r="AT21" i="2"/>
  <c r="AU21" i="2"/>
  <c r="AV21" i="2"/>
  <c r="AW21" i="2"/>
  <c r="AY21" i="2"/>
  <c r="AZ21" i="2"/>
  <c r="AP21" i="2"/>
  <c r="AZ16" i="2"/>
  <c r="AY16" i="2"/>
  <c r="AW16" i="2"/>
  <c r="AV16" i="2"/>
  <c r="AQ16" i="2"/>
  <c r="AP16" i="2"/>
  <c r="AR13" i="2"/>
  <c r="AR14" i="2"/>
  <c r="AR15" i="2"/>
  <c r="AR17" i="2"/>
  <c r="AR18" i="2"/>
  <c r="AR19" i="2"/>
  <c r="AR20" i="2"/>
  <c r="BA11" i="2"/>
  <c r="BA12" i="2"/>
  <c r="BA13" i="2"/>
  <c r="BA14" i="2"/>
  <c r="BA15" i="2"/>
  <c r="BA17" i="2"/>
  <c r="BA18" i="2"/>
  <c r="BA19" i="2"/>
  <c r="BA20" i="2"/>
  <c r="AX11" i="2"/>
  <c r="AX12" i="2"/>
  <c r="AX13" i="2"/>
  <c r="AX14" i="2"/>
  <c r="AX15" i="2"/>
  <c r="AX17" i="2"/>
  <c r="AX18" i="2"/>
  <c r="AX19" i="2"/>
  <c r="AX20" i="2"/>
  <c r="BA10" i="2"/>
  <c r="AX10" i="2"/>
  <c r="AR12" i="2"/>
  <c r="AR11" i="2"/>
  <c r="AR10" i="2"/>
  <c r="BA9" i="2"/>
  <c r="BA8" i="2"/>
  <c r="BA7" i="2"/>
  <c r="BA6" i="2"/>
  <c r="AX9" i="2"/>
  <c r="AX8" i="2"/>
  <c r="AX7" i="2"/>
  <c r="AX6" i="2"/>
  <c r="AR7" i="2"/>
  <c r="AR8" i="2"/>
  <c r="AR9" i="2"/>
  <c r="AR6" i="2"/>
  <c r="AZ5" i="2"/>
  <c r="AY5" i="2"/>
  <c r="AW5" i="2"/>
  <c r="AV5" i="2"/>
  <c r="AQ5" i="2"/>
  <c r="AP5" i="2"/>
  <c r="BA4" i="2"/>
  <c r="BA5" i="2" s="1"/>
  <c r="AX4" i="2"/>
  <c r="AX5" i="2" s="1"/>
  <c r="AR4" i="2"/>
  <c r="AR5" i="2" s="1"/>
  <c r="AQ22" i="2" l="1"/>
  <c r="AR65" i="2"/>
  <c r="AX65" i="2"/>
  <c r="AY194" i="2"/>
  <c r="AZ194" i="2"/>
  <c r="BA87" i="2"/>
  <c r="AP22" i="2"/>
  <c r="AX87" i="2"/>
  <c r="AV87" i="2"/>
  <c r="AQ87" i="2"/>
  <c r="AR16" i="2"/>
  <c r="AX16" i="2"/>
  <c r="BA16" i="2"/>
  <c r="AZ22" i="2"/>
  <c r="AY22" i="2"/>
  <c r="AW22" i="2"/>
  <c r="AV22" i="2"/>
  <c r="AX194" i="2"/>
  <c r="AY145" i="2"/>
  <c r="AV194" i="2"/>
  <c r="AX145" i="2"/>
  <c r="AW145" i="2"/>
  <c r="AP62" i="2"/>
  <c r="BA21" i="2"/>
  <c r="AX21" i="2"/>
  <c r="AR21" i="2"/>
  <c r="V329" i="2"/>
  <c r="X329" i="2"/>
  <c r="Y329" i="2"/>
  <c r="AA329" i="2"/>
  <c r="AB329" i="2"/>
  <c r="AD329" i="2"/>
  <c r="AE329" i="2"/>
  <c r="AG329" i="2"/>
  <c r="AH329" i="2"/>
  <c r="AI329" i="2"/>
  <c r="AJ329" i="2"/>
  <c r="AK329" i="2"/>
  <c r="AM329" i="2"/>
  <c r="AN329" i="2"/>
  <c r="AF328" i="2"/>
  <c r="AF327" i="2"/>
  <c r="AF326" i="2"/>
  <c r="AF325" i="2"/>
  <c r="AU324" i="2"/>
  <c r="AU323" i="2"/>
  <c r="AU322" i="2"/>
  <c r="AO324" i="2"/>
  <c r="AO323" i="2"/>
  <c r="AO322" i="2"/>
  <c r="AF323" i="2"/>
  <c r="AF324" i="2"/>
  <c r="AF322" i="2"/>
  <c r="W326" i="2"/>
  <c r="W327" i="2"/>
  <c r="W328" i="2"/>
  <c r="W325" i="2"/>
  <c r="W323" i="2"/>
  <c r="W324" i="2"/>
  <c r="Z323" i="2"/>
  <c r="Z324" i="2"/>
  <c r="AL323" i="2"/>
  <c r="AL324" i="2"/>
  <c r="AC323" i="2"/>
  <c r="AC324" i="2"/>
  <c r="AL322" i="2"/>
  <c r="AC322" i="2"/>
  <c r="Z322" i="2"/>
  <c r="W322" i="2"/>
  <c r="AC326" i="2"/>
  <c r="AC327" i="2"/>
  <c r="AC328" i="2"/>
  <c r="AC325" i="2"/>
  <c r="Z326" i="2"/>
  <c r="Z327" i="2"/>
  <c r="Z328" i="2"/>
  <c r="Z325" i="2"/>
  <c r="AU326" i="2"/>
  <c r="AU327" i="2"/>
  <c r="AU328" i="2"/>
  <c r="AU325" i="2"/>
  <c r="AO326" i="2"/>
  <c r="AO327" i="2"/>
  <c r="AO328" i="2"/>
  <c r="AO325" i="2"/>
  <c r="AL326" i="2"/>
  <c r="AL327" i="2"/>
  <c r="AL328" i="2"/>
  <c r="AL325" i="2"/>
  <c r="U329" i="2"/>
  <c r="S329" i="2"/>
  <c r="R329" i="2"/>
  <c r="Q329" i="2"/>
  <c r="P329" i="2"/>
  <c r="O329" i="2"/>
  <c r="M329" i="2"/>
  <c r="L329" i="2"/>
  <c r="K329" i="2"/>
  <c r="J329" i="2"/>
  <c r="I329" i="2"/>
  <c r="H329" i="2"/>
  <c r="G329" i="2"/>
  <c r="F329" i="2"/>
  <c r="E329" i="2"/>
  <c r="D329" i="2"/>
  <c r="C329" i="2"/>
  <c r="AU329" i="2" l="1"/>
  <c r="T329" i="2"/>
  <c r="AX22" i="2"/>
  <c r="AR22" i="2"/>
  <c r="BA22" i="2"/>
  <c r="Z329" i="2"/>
  <c r="AL329" i="2"/>
  <c r="AO329" i="2"/>
  <c r="W329" i="2"/>
  <c r="AC329" i="2"/>
  <c r="AF329" i="2"/>
  <c r="N329" i="2"/>
  <c r="V348" i="2"/>
  <c r="X348" i="2"/>
  <c r="Y348" i="2"/>
  <c r="AA348" i="2"/>
  <c r="AB348" i="2"/>
  <c r="AD348" i="2"/>
  <c r="AE348" i="2"/>
  <c r="AF348" i="2"/>
  <c r="AG348" i="2"/>
  <c r="AH348" i="2"/>
  <c r="AI348" i="2"/>
  <c r="AJ348" i="2"/>
  <c r="AK348" i="2"/>
  <c r="AM348" i="2"/>
  <c r="AN348" i="2"/>
  <c r="AO348" i="2"/>
  <c r="U348" i="2"/>
  <c r="AU287" i="2" l="1"/>
  <c r="AO287" i="2"/>
  <c r="AL287" i="2"/>
  <c r="AF287" i="2"/>
  <c r="AU286" i="2"/>
  <c r="AU288" i="2" s="1"/>
  <c r="AO286" i="2"/>
  <c r="AO288" i="2" s="1"/>
  <c r="AL286" i="2"/>
  <c r="AL288" i="2" s="1"/>
  <c r="AF286" i="2"/>
  <c r="AF288" i="2" s="1"/>
  <c r="AD288" i="2"/>
  <c r="AE288" i="2"/>
  <c r="AG288" i="2"/>
  <c r="AH288" i="2"/>
  <c r="AI288" i="2"/>
  <c r="AJ288" i="2"/>
  <c r="AK288" i="2"/>
  <c r="AM288" i="2"/>
  <c r="AN288" i="2"/>
  <c r="V288" i="2"/>
  <c r="X288" i="2"/>
  <c r="Y288" i="2"/>
  <c r="AA288" i="2"/>
  <c r="AB288" i="2"/>
  <c r="AC287" i="2"/>
  <c r="Z287" i="2"/>
  <c r="W287" i="2"/>
  <c r="AC286" i="2"/>
  <c r="Z286" i="2"/>
  <c r="W286" i="2"/>
  <c r="Z288" i="2" l="1"/>
  <c r="W288" i="2"/>
  <c r="AC288" i="2"/>
  <c r="X360" i="2"/>
  <c r="Y360" i="2"/>
  <c r="AA360" i="2"/>
  <c r="AB360" i="2"/>
  <c r="AC359" i="2"/>
  <c r="AC358" i="2"/>
  <c r="AC357" i="2"/>
  <c r="Z359" i="2"/>
  <c r="Z358" i="2"/>
  <c r="Z357" i="2"/>
  <c r="V360" i="2"/>
  <c r="U360" i="2"/>
  <c r="W358" i="2"/>
  <c r="W359" i="2"/>
  <c r="W357" i="2"/>
  <c r="V356" i="2"/>
  <c r="U356" i="2"/>
  <c r="W354" i="2"/>
  <c r="W355" i="2"/>
  <c r="W353" i="2"/>
  <c r="V352" i="2"/>
  <c r="U352" i="2"/>
  <c r="W350" i="2"/>
  <c r="W351" i="2"/>
  <c r="W349" i="2"/>
  <c r="W347" i="2"/>
  <c r="W348" i="2" s="1"/>
  <c r="W339" i="2"/>
  <c r="W336" i="2"/>
  <c r="W337" i="2"/>
  <c r="W335" i="2"/>
  <c r="W333" i="2"/>
  <c r="W331" i="2"/>
  <c r="W332" i="2"/>
  <c r="W330" i="2"/>
  <c r="V321" i="2"/>
  <c r="W319" i="2"/>
  <c r="W320" i="2"/>
  <c r="W318" i="2"/>
  <c r="W306" i="2"/>
  <c r="V307" i="2"/>
  <c r="W307" i="2"/>
  <c r="U307" i="2"/>
  <c r="V305" i="2"/>
  <c r="U305" i="2"/>
  <c r="W301" i="2"/>
  <c r="W302" i="2"/>
  <c r="W304" i="2"/>
  <c r="W300" i="2"/>
  <c r="V241" i="2"/>
  <c r="U241" i="2"/>
  <c r="W240" i="2"/>
  <c r="W239" i="2"/>
  <c r="W238" i="2"/>
  <c r="W237" i="2"/>
  <c r="W236" i="2"/>
  <c r="W235" i="2"/>
  <c r="W234" i="2"/>
  <c r="W233" i="2"/>
  <c r="W232" i="2"/>
  <c r="W231" i="2"/>
  <c r="W230" i="2"/>
  <c r="W229" i="2"/>
  <c r="W228" i="2"/>
  <c r="W225" i="2"/>
  <c r="W224" i="2"/>
  <c r="W223" i="2"/>
  <c r="W222" i="2"/>
  <c r="W221" i="2"/>
  <c r="W220" i="2"/>
  <c r="W219" i="2"/>
  <c r="W218" i="2"/>
  <c r="W217" i="2"/>
  <c r="W216" i="2"/>
  <c r="W215" i="2"/>
  <c r="W214" i="2"/>
  <c r="W213" i="2"/>
  <c r="W212" i="2"/>
  <c r="W211" i="2"/>
  <c r="W210" i="2"/>
  <c r="W209" i="2"/>
  <c r="W208" i="2"/>
  <c r="W207" i="2"/>
  <c r="W206" i="2"/>
  <c r="W201" i="2"/>
  <c r="W202" i="2"/>
  <c r="W203" i="2"/>
  <c r="W204" i="2"/>
  <c r="W205" i="2"/>
  <c r="W200" i="2"/>
  <c r="V193" i="2"/>
  <c r="U193" i="2"/>
  <c r="W176" i="2"/>
  <c r="W177" i="2"/>
  <c r="W178" i="2"/>
  <c r="W184" i="2"/>
  <c r="W185" i="2"/>
  <c r="W186" i="2"/>
  <c r="W187" i="2"/>
  <c r="W175" i="2"/>
  <c r="V174" i="2"/>
  <c r="U174" i="2"/>
  <c r="W157" i="2"/>
  <c r="W158" i="2"/>
  <c r="W159" i="2"/>
  <c r="W160" i="2"/>
  <c r="W161" i="2"/>
  <c r="W162" i="2"/>
  <c r="W163" i="2"/>
  <c r="W164" i="2"/>
  <c r="W165" i="2"/>
  <c r="W166" i="2"/>
  <c r="W167" i="2"/>
  <c r="W168" i="2"/>
  <c r="W169" i="2"/>
  <c r="W170" i="2"/>
  <c r="W171" i="2"/>
  <c r="W172" i="2"/>
  <c r="W173" i="2"/>
  <c r="W156" i="2"/>
  <c r="V155" i="2"/>
  <c r="U155" i="2"/>
  <c r="W147" i="2"/>
  <c r="W148" i="2"/>
  <c r="W149" i="2"/>
  <c r="W150" i="2"/>
  <c r="W151" i="2"/>
  <c r="W152" i="2"/>
  <c r="W153" i="2"/>
  <c r="W154" i="2"/>
  <c r="W146" i="2"/>
  <c r="V136" i="2"/>
  <c r="U136" i="2"/>
  <c r="W131" i="2"/>
  <c r="W132" i="2"/>
  <c r="W133" i="2"/>
  <c r="W134" i="2"/>
  <c r="W135" i="2"/>
  <c r="W130" i="2"/>
  <c r="V129" i="2"/>
  <c r="U129" i="2"/>
  <c r="W124" i="2"/>
  <c r="W125" i="2"/>
  <c r="W126" i="2"/>
  <c r="W127" i="2"/>
  <c r="W128" i="2"/>
  <c r="W123" i="2"/>
  <c r="V144" i="2"/>
  <c r="U144" i="2"/>
  <c r="W142" i="2"/>
  <c r="W143" i="2"/>
  <c r="W141" i="2"/>
  <c r="V140" i="2"/>
  <c r="U140" i="2"/>
  <c r="W139" i="2"/>
  <c r="W138" i="2"/>
  <c r="W137" i="2"/>
  <c r="V122" i="2"/>
  <c r="U122" i="2"/>
  <c r="W105" i="2"/>
  <c r="W106" i="2"/>
  <c r="W107" i="2"/>
  <c r="W108" i="2"/>
  <c r="W109" i="2"/>
  <c r="W110" i="2"/>
  <c r="W111" i="2"/>
  <c r="W112" i="2"/>
  <c r="W113" i="2"/>
  <c r="W114" i="2"/>
  <c r="W115" i="2"/>
  <c r="W116" i="2"/>
  <c r="W117" i="2"/>
  <c r="W118" i="2"/>
  <c r="W119" i="2"/>
  <c r="W120" i="2"/>
  <c r="W121" i="2"/>
  <c r="W104" i="2"/>
  <c r="W155" i="2" l="1"/>
  <c r="V308" i="2"/>
  <c r="W122" i="2"/>
  <c r="U145" i="2"/>
  <c r="W352" i="2"/>
  <c r="U361" i="2"/>
  <c r="W140" i="2"/>
  <c r="W360" i="2"/>
  <c r="AC360" i="2"/>
  <c r="U308" i="2"/>
  <c r="W356" i="2"/>
  <c r="V361" i="2"/>
  <c r="Z360" i="2"/>
  <c r="W305" i="2"/>
  <c r="W308" i="2" s="1"/>
  <c r="W321" i="2"/>
  <c r="W129" i="2"/>
  <c r="W174" i="2"/>
  <c r="V145" i="2"/>
  <c r="W144" i="2"/>
  <c r="W136" i="2"/>
  <c r="W193" i="2"/>
  <c r="W241" i="2"/>
  <c r="V346" i="2"/>
  <c r="U346" i="2"/>
  <c r="W342" i="2"/>
  <c r="W343" i="2"/>
  <c r="W344" i="2"/>
  <c r="W345" i="2"/>
  <c r="W341" i="2"/>
  <c r="W297" i="2"/>
  <c r="V296" i="2"/>
  <c r="W294" i="2"/>
  <c r="W295" i="2"/>
  <c r="W293" i="2"/>
  <c r="V292" i="2"/>
  <c r="W290" i="2"/>
  <c r="W291" i="2"/>
  <c r="W289" i="2"/>
  <c r="V284" i="2"/>
  <c r="W282" i="2"/>
  <c r="W283" i="2"/>
  <c r="W281" i="2"/>
  <c r="V279" i="2"/>
  <c r="V277" i="2"/>
  <c r="V275" i="2"/>
  <c r="V273" i="2"/>
  <c r="V271" i="2"/>
  <c r="W278" i="2"/>
  <c r="W279" i="2" s="1"/>
  <c r="W276" i="2"/>
  <c r="W277" i="2" s="1"/>
  <c r="W274" i="2"/>
  <c r="W275" i="2" s="1"/>
  <c r="W272" i="2"/>
  <c r="W273" i="2" s="1"/>
  <c r="W270" i="2"/>
  <c r="W271" i="2" s="1"/>
  <c r="V269" i="2"/>
  <c r="W268" i="2"/>
  <c r="W267" i="2"/>
  <c r="W259" i="2"/>
  <c r="W260" i="2"/>
  <c r="W261" i="2"/>
  <c r="W258" i="2"/>
  <c r="V262" i="2"/>
  <c r="W254" i="2"/>
  <c r="W255" i="2"/>
  <c r="W256" i="2"/>
  <c r="V257" i="2"/>
  <c r="U257" i="2"/>
  <c r="W253" i="2"/>
  <c r="W249" i="2"/>
  <c r="W250" i="2"/>
  <c r="W251" i="2"/>
  <c r="W248" i="2"/>
  <c r="V252" i="2"/>
  <c r="X252" i="2"/>
  <c r="V199" i="2"/>
  <c r="U199" i="2"/>
  <c r="W197" i="2"/>
  <c r="W196" i="2"/>
  <c r="W198" i="2" s="1"/>
  <c r="W246" i="2"/>
  <c r="W244" i="2"/>
  <c r="W242" i="2"/>
  <c r="W100" i="2"/>
  <c r="W101" i="2"/>
  <c r="W99" i="2"/>
  <c r="V98" i="2"/>
  <c r="U98" i="2"/>
  <c r="W96" i="2"/>
  <c r="W97" i="2"/>
  <c r="W95" i="2"/>
  <c r="W89" i="2"/>
  <c r="W90" i="2"/>
  <c r="W91" i="2"/>
  <c r="W92" i="2"/>
  <c r="W93" i="2"/>
  <c r="W88" i="2"/>
  <c r="V86" i="2"/>
  <c r="U86" i="2"/>
  <c r="W85" i="2"/>
  <c r="W84" i="2"/>
  <c r="W83" i="2"/>
  <c r="W81" i="2"/>
  <c r="W82" i="2"/>
  <c r="W80" i="2"/>
  <c r="V79" i="2"/>
  <c r="V87" i="2" s="1"/>
  <c r="U79" i="2"/>
  <c r="W74" i="2"/>
  <c r="W75" i="2"/>
  <c r="W73" i="2"/>
  <c r="W70" i="2"/>
  <c r="W67" i="2"/>
  <c r="W69" i="2"/>
  <c r="W66" i="2"/>
  <c r="W64" i="2"/>
  <c r="W63" i="2"/>
  <c r="V61" i="2"/>
  <c r="U61" i="2"/>
  <c r="V44" i="2"/>
  <c r="U44" i="2"/>
  <c r="U62" i="2" s="1"/>
  <c r="W60" i="2"/>
  <c r="W59" i="2"/>
  <c r="W58" i="2"/>
  <c r="W57" i="2"/>
  <c r="W56" i="2"/>
  <c r="W55" i="2"/>
  <c r="W46" i="2"/>
  <c r="W47" i="2"/>
  <c r="W48" i="2"/>
  <c r="W49" i="2"/>
  <c r="W50" i="2"/>
  <c r="W51" i="2"/>
  <c r="W52" i="2"/>
  <c r="W53" i="2"/>
  <c r="W54" i="2"/>
  <c r="W45" i="2"/>
  <c r="W24" i="2"/>
  <c r="W25" i="2"/>
  <c r="W26" i="2"/>
  <c r="W27" i="2"/>
  <c r="W28" i="2"/>
  <c r="W29" i="2"/>
  <c r="W30" i="2"/>
  <c r="W31" i="2"/>
  <c r="W32" i="2"/>
  <c r="W33" i="2"/>
  <c r="W34" i="2"/>
  <c r="W35" i="2"/>
  <c r="W36" i="2"/>
  <c r="W37" i="2"/>
  <c r="W38" i="2"/>
  <c r="W39" i="2"/>
  <c r="W40" i="2"/>
  <c r="W41" i="2"/>
  <c r="W42" i="2"/>
  <c r="W43" i="2"/>
  <c r="W23" i="2"/>
  <c r="V21" i="2"/>
  <c r="W18" i="2"/>
  <c r="W19" i="2"/>
  <c r="W20" i="2"/>
  <c r="W17" i="2"/>
  <c r="U21" i="2"/>
  <c r="V16" i="2"/>
  <c r="V22" i="2" s="1"/>
  <c r="U16" i="2"/>
  <c r="U22" i="2" s="1"/>
  <c r="W7" i="2"/>
  <c r="W8" i="2"/>
  <c r="W9" i="2"/>
  <c r="W10" i="2"/>
  <c r="W11" i="2"/>
  <c r="W12" i="2"/>
  <c r="W13" i="2"/>
  <c r="W14" i="2"/>
  <c r="W15" i="2"/>
  <c r="W6" i="2"/>
  <c r="W4" i="2"/>
  <c r="W361" i="2" l="1"/>
  <c r="W257" i="2"/>
  <c r="W145" i="2"/>
  <c r="W292" i="2"/>
  <c r="W262" i="2"/>
  <c r="W269" i="2"/>
  <c r="W284" i="2"/>
  <c r="W296" i="2"/>
  <c r="W346" i="2"/>
  <c r="W199" i="2"/>
  <c r="W252" i="2"/>
  <c r="W21" i="2"/>
  <c r="W61" i="2"/>
  <c r="W79" i="2"/>
  <c r="W98" i="2"/>
  <c r="U87" i="2"/>
  <c r="W16" i="2"/>
  <c r="W86" i="2"/>
  <c r="W44" i="2"/>
  <c r="V62" i="2"/>
  <c r="AU203" i="2"/>
  <c r="AU204" i="2"/>
  <c r="AU205" i="2"/>
  <c r="AU206" i="2"/>
  <c r="AU207" i="2"/>
  <c r="AU208" i="2"/>
  <c r="AU209" i="2"/>
  <c r="AU210" i="2"/>
  <c r="AU211" i="2"/>
  <c r="AU212" i="2"/>
  <c r="AU213" i="2"/>
  <c r="AU214" i="2"/>
  <c r="AU215" i="2"/>
  <c r="AU216" i="2"/>
  <c r="AU217" i="2"/>
  <c r="AU218" i="2"/>
  <c r="AU219" i="2"/>
  <c r="AU220" i="2"/>
  <c r="AU221" i="2"/>
  <c r="AU222" i="2"/>
  <c r="AU223" i="2"/>
  <c r="AU224" i="2"/>
  <c r="AU225" i="2"/>
  <c r="AU229" i="2"/>
  <c r="AU230" i="2"/>
  <c r="AU231" i="2"/>
  <c r="AU232" i="2"/>
  <c r="AU233" i="2"/>
  <c r="AU234" i="2"/>
  <c r="AU235" i="2"/>
  <c r="AU236" i="2"/>
  <c r="AU237" i="2"/>
  <c r="AU238" i="2"/>
  <c r="AU239" i="2"/>
  <c r="AU240" i="2"/>
  <c r="AO203" i="2"/>
  <c r="AO204" i="2"/>
  <c r="AO205" i="2"/>
  <c r="AO206" i="2"/>
  <c r="AO207" i="2"/>
  <c r="AO208" i="2"/>
  <c r="AO209" i="2"/>
  <c r="AO210" i="2"/>
  <c r="AO211" i="2"/>
  <c r="AO212" i="2"/>
  <c r="AO213" i="2"/>
  <c r="AO214" i="2"/>
  <c r="AO215" i="2"/>
  <c r="AO216" i="2"/>
  <c r="AO217" i="2"/>
  <c r="AO218" i="2"/>
  <c r="AO219" i="2"/>
  <c r="AO220" i="2"/>
  <c r="AO221" i="2"/>
  <c r="AO222" i="2"/>
  <c r="AO223" i="2"/>
  <c r="AO224" i="2"/>
  <c r="AO225" i="2"/>
  <c r="AO228" i="2"/>
  <c r="AO229" i="2"/>
  <c r="AO230" i="2"/>
  <c r="AO231" i="2"/>
  <c r="AO232" i="2"/>
  <c r="AO233" i="2"/>
  <c r="AO234" i="2"/>
  <c r="AO235" i="2"/>
  <c r="AO236" i="2"/>
  <c r="AO237" i="2"/>
  <c r="AO238" i="2"/>
  <c r="AO239" i="2"/>
  <c r="AO240"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8" i="2"/>
  <c r="AF229" i="2"/>
  <c r="AF230" i="2"/>
  <c r="AF231" i="2"/>
  <c r="AF232" i="2"/>
  <c r="AF233" i="2"/>
  <c r="AF234" i="2"/>
  <c r="AF235" i="2"/>
  <c r="AF236" i="2"/>
  <c r="AF237" i="2"/>
  <c r="AF238" i="2"/>
  <c r="AF239" i="2"/>
  <c r="AF240" i="2"/>
  <c r="W62" i="2" l="1"/>
  <c r="W87" i="2"/>
  <c r="W22" i="2"/>
  <c r="AU201" i="2"/>
  <c r="AU202" i="2"/>
  <c r="AU200" i="2"/>
  <c r="AO201" i="2"/>
  <c r="AO202" i="2"/>
  <c r="AO200" i="2"/>
  <c r="AF201" i="2"/>
  <c r="AF202" i="2"/>
  <c r="AF200" i="2"/>
  <c r="Y352" i="2"/>
  <c r="AA352" i="2"/>
  <c r="AB352" i="2"/>
  <c r="AD352" i="2"/>
  <c r="AE352" i="2"/>
  <c r="AG352" i="2"/>
  <c r="AH352" i="2"/>
  <c r="AI352" i="2"/>
  <c r="AJ352" i="2"/>
  <c r="AK352" i="2"/>
  <c r="AM352" i="2"/>
  <c r="AN352" i="2"/>
  <c r="Y346" i="2"/>
  <c r="AA346" i="2"/>
  <c r="AB346" i="2"/>
  <c r="AD346" i="2"/>
  <c r="AE346" i="2"/>
  <c r="AG346" i="2"/>
  <c r="AH346" i="2"/>
  <c r="AI346" i="2"/>
  <c r="AJ346" i="2"/>
  <c r="AK346" i="2"/>
  <c r="AM346" i="2"/>
  <c r="AN346" i="2"/>
  <c r="Y340" i="2"/>
  <c r="AA340" i="2"/>
  <c r="AB340" i="2"/>
  <c r="AD340" i="2"/>
  <c r="AE340" i="2"/>
  <c r="AG340" i="2"/>
  <c r="AH340" i="2"/>
  <c r="AI340" i="2"/>
  <c r="AJ340" i="2"/>
  <c r="AK340" i="2"/>
  <c r="AM340" i="2"/>
  <c r="AN340" i="2"/>
  <c r="Y321" i="2"/>
  <c r="AA321" i="2"/>
  <c r="AB321" i="2"/>
  <c r="AD321" i="2"/>
  <c r="AE321" i="2"/>
  <c r="AG321" i="2"/>
  <c r="AH321" i="2"/>
  <c r="AI321" i="2"/>
  <c r="AJ321" i="2"/>
  <c r="AK321" i="2"/>
  <c r="AM321" i="2"/>
  <c r="AN321" i="2"/>
  <c r="Y298" i="2"/>
  <c r="Z298" i="2"/>
  <c r="AA298" i="2"/>
  <c r="AB298" i="2"/>
  <c r="AC298" i="2"/>
  <c r="AD298" i="2"/>
  <c r="AE298" i="2"/>
  <c r="AG298" i="2"/>
  <c r="AH298" i="2"/>
  <c r="AI298" i="2"/>
  <c r="AJ298" i="2"/>
  <c r="AK298" i="2"/>
  <c r="AL298" i="2"/>
  <c r="AM298" i="2"/>
  <c r="AN298" i="2"/>
  <c r="AO298" i="2"/>
  <c r="Y296" i="2"/>
  <c r="Z296" i="2"/>
  <c r="AA296" i="2"/>
  <c r="AB296" i="2"/>
  <c r="AC296" i="2"/>
  <c r="AD296" i="2"/>
  <c r="AE296" i="2"/>
  <c r="AG296" i="2"/>
  <c r="AH296" i="2"/>
  <c r="AI296" i="2"/>
  <c r="AJ296" i="2"/>
  <c r="AK296" i="2"/>
  <c r="AL296" i="2"/>
  <c r="AM296" i="2"/>
  <c r="AN296" i="2"/>
  <c r="AO296" i="2"/>
  <c r="Y292" i="2"/>
  <c r="Z292" i="2"/>
  <c r="AA292" i="2"/>
  <c r="AB292" i="2"/>
  <c r="AC292" i="2"/>
  <c r="AD292" i="2"/>
  <c r="AE292" i="2"/>
  <c r="AG292" i="2"/>
  <c r="AH292" i="2"/>
  <c r="AI292" i="2"/>
  <c r="AJ292" i="2"/>
  <c r="AK292" i="2"/>
  <c r="AL292" i="2"/>
  <c r="AM292" i="2"/>
  <c r="AN292" i="2"/>
  <c r="AO292" i="2"/>
  <c r="Y284" i="2"/>
  <c r="Z284" i="2"/>
  <c r="AA284" i="2"/>
  <c r="AB284" i="2"/>
  <c r="AC284" i="2"/>
  <c r="AD284" i="2"/>
  <c r="AE284" i="2"/>
  <c r="AG284" i="2"/>
  <c r="AH284" i="2"/>
  <c r="AI284" i="2"/>
  <c r="AJ284" i="2"/>
  <c r="AK284" i="2"/>
  <c r="AL284" i="2"/>
  <c r="AM284" i="2"/>
  <c r="AN284" i="2"/>
  <c r="AO284" i="2"/>
  <c r="Y279" i="2"/>
  <c r="AA279" i="2"/>
  <c r="AB279" i="2"/>
  <c r="AD279" i="2"/>
  <c r="AE279" i="2"/>
  <c r="AG279" i="2"/>
  <c r="AH279" i="2"/>
  <c r="AI279" i="2"/>
  <c r="AJ279" i="2"/>
  <c r="AK279" i="2"/>
  <c r="AM279" i="2"/>
  <c r="AN279" i="2"/>
  <c r="Y277" i="2"/>
  <c r="AA277" i="2"/>
  <c r="AB277" i="2"/>
  <c r="AD277" i="2"/>
  <c r="AE277" i="2"/>
  <c r="AG277" i="2"/>
  <c r="AH277" i="2"/>
  <c r="AI277" i="2"/>
  <c r="AJ277" i="2"/>
  <c r="AK277" i="2"/>
  <c r="AM277" i="2"/>
  <c r="AN277" i="2"/>
  <c r="Y275" i="2"/>
  <c r="AA275" i="2"/>
  <c r="AB275" i="2"/>
  <c r="AD275" i="2"/>
  <c r="AE275" i="2"/>
  <c r="AG275" i="2"/>
  <c r="AH275" i="2"/>
  <c r="AI275" i="2"/>
  <c r="AJ275" i="2"/>
  <c r="AK275" i="2"/>
  <c r="AM275" i="2"/>
  <c r="AN275" i="2"/>
  <c r="AO275" i="2"/>
  <c r="Y273" i="2"/>
  <c r="AA273" i="2"/>
  <c r="AB273" i="2"/>
  <c r="AD273" i="2"/>
  <c r="AE273" i="2"/>
  <c r="AG273" i="2"/>
  <c r="AH273" i="2"/>
  <c r="AI273" i="2"/>
  <c r="AJ273" i="2"/>
  <c r="AK273" i="2"/>
  <c r="AM273" i="2"/>
  <c r="AN273" i="2"/>
  <c r="AO273" i="2"/>
  <c r="Y271" i="2"/>
  <c r="AA271" i="2"/>
  <c r="AB271" i="2"/>
  <c r="AD271" i="2"/>
  <c r="AE271" i="2"/>
  <c r="AG271" i="2"/>
  <c r="AH271" i="2"/>
  <c r="AI271" i="2"/>
  <c r="AJ271" i="2"/>
  <c r="AK271" i="2"/>
  <c r="AM271" i="2"/>
  <c r="AN271" i="2"/>
  <c r="AO271" i="2"/>
  <c r="Y269" i="2"/>
  <c r="Z269" i="2"/>
  <c r="AA269" i="2"/>
  <c r="AB269" i="2"/>
  <c r="AC269" i="2"/>
  <c r="AD269" i="2"/>
  <c r="AE269" i="2"/>
  <c r="AG269" i="2"/>
  <c r="AH269" i="2"/>
  <c r="AI269" i="2"/>
  <c r="AJ269" i="2"/>
  <c r="AK269" i="2"/>
  <c r="AL269" i="2"/>
  <c r="AM269" i="2"/>
  <c r="AN269" i="2"/>
  <c r="AO269" i="2"/>
  <c r="V265" i="2"/>
  <c r="X265" i="2"/>
  <c r="Y265" i="2"/>
  <c r="AA265" i="2"/>
  <c r="AB265" i="2"/>
  <c r="AD265" i="2"/>
  <c r="AE265" i="2"/>
  <c r="AG265" i="2"/>
  <c r="AH265" i="2"/>
  <c r="AI265" i="2"/>
  <c r="AJ265" i="2"/>
  <c r="AK265" i="2"/>
  <c r="AM265" i="2"/>
  <c r="AN265" i="2"/>
  <c r="Y262" i="2"/>
  <c r="AA262" i="2"/>
  <c r="AB262" i="2"/>
  <c r="AD262" i="2"/>
  <c r="AE262" i="2"/>
  <c r="AG262" i="2"/>
  <c r="AH262" i="2"/>
  <c r="AI262" i="2"/>
  <c r="AJ262" i="2"/>
  <c r="AK262" i="2"/>
  <c r="AM262" i="2"/>
  <c r="AN262" i="2"/>
  <c r="Y257" i="2"/>
  <c r="AA257" i="2"/>
  <c r="AB257" i="2"/>
  <c r="AD257" i="2"/>
  <c r="AE257" i="2"/>
  <c r="AG257" i="2"/>
  <c r="AH257" i="2"/>
  <c r="AI257" i="2"/>
  <c r="AJ257" i="2"/>
  <c r="AK257" i="2"/>
  <c r="AM257" i="2"/>
  <c r="AN257" i="2"/>
  <c r="Y252" i="2"/>
  <c r="AA252" i="2"/>
  <c r="AB252" i="2"/>
  <c r="AD252" i="2"/>
  <c r="AE252" i="2"/>
  <c r="AG252" i="2"/>
  <c r="AH252" i="2"/>
  <c r="AI252" i="2"/>
  <c r="AJ252" i="2"/>
  <c r="AK252" i="2"/>
  <c r="AM252" i="2"/>
  <c r="AN252" i="2"/>
  <c r="Y247" i="2"/>
  <c r="Z247" i="2"/>
  <c r="AA247" i="2"/>
  <c r="AB247" i="2"/>
  <c r="AC247" i="2"/>
  <c r="AD247" i="2"/>
  <c r="AE247" i="2"/>
  <c r="AG247" i="2"/>
  <c r="AH247" i="2"/>
  <c r="AI247" i="2"/>
  <c r="AJ247" i="2"/>
  <c r="AK247" i="2"/>
  <c r="AL247" i="2"/>
  <c r="AM247" i="2"/>
  <c r="AN247" i="2"/>
  <c r="AO247" i="2"/>
  <c r="Y245" i="2"/>
  <c r="Z245" i="2"/>
  <c r="AA245" i="2"/>
  <c r="AB245" i="2"/>
  <c r="AC245" i="2"/>
  <c r="AD245" i="2"/>
  <c r="AE245" i="2"/>
  <c r="AG245" i="2"/>
  <c r="AH245" i="2"/>
  <c r="AI245" i="2"/>
  <c r="AJ245" i="2"/>
  <c r="AK245" i="2"/>
  <c r="AL245" i="2"/>
  <c r="AM245" i="2"/>
  <c r="AN245" i="2"/>
  <c r="AO245" i="2"/>
  <c r="Y243" i="2"/>
  <c r="Z243" i="2"/>
  <c r="AA243" i="2"/>
  <c r="AB243" i="2"/>
  <c r="AC243" i="2"/>
  <c r="AD243" i="2"/>
  <c r="AE243" i="2"/>
  <c r="AG243" i="2"/>
  <c r="AH243" i="2"/>
  <c r="AI243" i="2"/>
  <c r="AJ243" i="2"/>
  <c r="AK243" i="2"/>
  <c r="AL243" i="2"/>
  <c r="AM243" i="2"/>
  <c r="AN243" i="2"/>
  <c r="AO243" i="2"/>
  <c r="Y241" i="2"/>
  <c r="Z241" i="2"/>
  <c r="AA241" i="2"/>
  <c r="AB241" i="2"/>
  <c r="AD241" i="2"/>
  <c r="AE241" i="2"/>
  <c r="AG241" i="2"/>
  <c r="AH241" i="2"/>
  <c r="AI241" i="2"/>
  <c r="AJ241" i="2"/>
  <c r="AK241" i="2"/>
  <c r="AL241" i="2"/>
  <c r="AM241" i="2"/>
  <c r="AN241" i="2"/>
  <c r="Y199" i="2"/>
  <c r="Z199" i="2"/>
  <c r="AA199" i="2"/>
  <c r="AB199" i="2"/>
  <c r="AC199" i="2"/>
  <c r="AD199" i="2"/>
  <c r="AE199" i="2"/>
  <c r="AG199" i="2"/>
  <c r="AH199" i="2"/>
  <c r="AI199" i="2"/>
  <c r="AJ199" i="2"/>
  <c r="AK199" i="2"/>
  <c r="AM199" i="2"/>
  <c r="AN199" i="2"/>
  <c r="Y102" i="2"/>
  <c r="Z102" i="2"/>
  <c r="AA102" i="2"/>
  <c r="AB102" i="2"/>
  <c r="AC102" i="2"/>
  <c r="AD102" i="2"/>
  <c r="AE102" i="2"/>
  <c r="AG102" i="2"/>
  <c r="AH102" i="2"/>
  <c r="AI102" i="2"/>
  <c r="AJ102" i="2"/>
  <c r="AK102" i="2"/>
  <c r="AL102" i="2"/>
  <c r="AM102" i="2"/>
  <c r="AN102" i="2"/>
  <c r="AO102" i="2"/>
  <c r="Y98" i="2"/>
  <c r="Z98" i="2"/>
  <c r="AA98" i="2"/>
  <c r="AB98" i="2"/>
  <c r="AC98" i="2"/>
  <c r="AD98" i="2"/>
  <c r="AE98" i="2"/>
  <c r="AG98" i="2"/>
  <c r="AH98" i="2"/>
  <c r="AI98" i="2"/>
  <c r="AJ98" i="2"/>
  <c r="AK98" i="2"/>
  <c r="AL98" i="2"/>
  <c r="AM98" i="2"/>
  <c r="AN98" i="2"/>
  <c r="AO98" i="2"/>
  <c r="Y94" i="2"/>
  <c r="Z94" i="2"/>
  <c r="AA94" i="2"/>
  <c r="AB94" i="2"/>
  <c r="AD94" i="2"/>
  <c r="AE94" i="2"/>
  <c r="AG94" i="2"/>
  <c r="AH94" i="2"/>
  <c r="AI94" i="2"/>
  <c r="AJ94" i="2"/>
  <c r="AK94" i="2"/>
  <c r="AM94" i="2"/>
  <c r="AN94" i="2"/>
  <c r="Y68" i="2"/>
  <c r="AA68" i="2"/>
  <c r="AB68" i="2"/>
  <c r="AD68" i="2"/>
  <c r="AE68" i="2"/>
  <c r="AG68" i="2"/>
  <c r="AH68" i="2"/>
  <c r="AI68" i="2"/>
  <c r="AJ68" i="2"/>
  <c r="AK68" i="2"/>
  <c r="AM68" i="2"/>
  <c r="AN68" i="2"/>
  <c r="Y65" i="2"/>
  <c r="AA65" i="2"/>
  <c r="AB65" i="2"/>
  <c r="AD65" i="2"/>
  <c r="AE65" i="2"/>
  <c r="AG65" i="2"/>
  <c r="AH65" i="2"/>
  <c r="AI65" i="2"/>
  <c r="AJ65" i="2"/>
  <c r="AK65" i="2"/>
  <c r="AM65" i="2"/>
  <c r="AN65" i="2"/>
  <c r="Y5" i="2"/>
  <c r="AA5" i="2"/>
  <c r="AB5" i="2"/>
  <c r="AD5" i="2"/>
  <c r="AE5" i="2"/>
  <c r="AG5" i="2"/>
  <c r="AH5" i="2"/>
  <c r="AJ5" i="2"/>
  <c r="AK5" i="2"/>
  <c r="AL5" i="2"/>
  <c r="AM5" i="2"/>
  <c r="AN5" i="2"/>
  <c r="AS5" i="2"/>
  <c r="AT5" i="2"/>
  <c r="AU70" i="2"/>
  <c r="AU69" i="2"/>
  <c r="AO70" i="2"/>
  <c r="AO69" i="2"/>
  <c r="AF70" i="2"/>
  <c r="AU67" i="2"/>
  <c r="AO67" i="2"/>
  <c r="AF67" i="2"/>
  <c r="AU64" i="2"/>
  <c r="AO64" i="2"/>
  <c r="AF64" i="2"/>
  <c r="Y71" i="2"/>
  <c r="AA71" i="2"/>
  <c r="AB71" i="2"/>
  <c r="AD71" i="2"/>
  <c r="AE71" i="2"/>
  <c r="AG71" i="2"/>
  <c r="AH71" i="2"/>
  <c r="AI71" i="2"/>
  <c r="AJ71" i="2"/>
  <c r="AK71" i="2"/>
  <c r="AM71" i="2"/>
  <c r="AN71" i="2"/>
  <c r="AF69" i="2"/>
  <c r="AU66" i="2"/>
  <c r="AO66" i="2"/>
  <c r="AF66" i="2"/>
  <c r="AU63" i="2"/>
  <c r="AU65" i="2" s="1"/>
  <c r="AO63" i="2"/>
  <c r="AF63" i="2"/>
  <c r="AU85" i="2"/>
  <c r="AO85" i="2"/>
  <c r="AF85" i="2"/>
  <c r="AU84" i="2"/>
  <c r="AO84" i="2"/>
  <c r="AF84" i="2"/>
  <c r="AU83" i="2"/>
  <c r="AO83" i="2"/>
  <c r="AF83" i="2"/>
  <c r="AU82" i="2"/>
  <c r="AO82" i="2"/>
  <c r="AF82" i="2"/>
  <c r="AU81" i="2"/>
  <c r="AO81" i="2"/>
  <c r="AF81" i="2"/>
  <c r="AU80" i="2"/>
  <c r="AO80" i="2"/>
  <c r="AF80" i="2"/>
  <c r="AU75" i="2"/>
  <c r="AO75" i="2"/>
  <c r="AF75" i="2"/>
  <c r="AU74" i="2"/>
  <c r="AO74" i="2"/>
  <c r="AF74" i="2"/>
  <c r="AU73" i="2"/>
  <c r="AO73" i="2"/>
  <c r="AF73" i="2"/>
  <c r="AU71" i="2" l="1"/>
  <c r="AU241" i="2"/>
  <c r="AU86" i="2"/>
  <c r="AU79" i="2"/>
  <c r="AU68" i="2"/>
  <c r="AF65" i="2"/>
  <c r="AO65" i="2"/>
  <c r="AF68" i="2"/>
  <c r="AO68" i="2"/>
  <c r="AF71" i="2"/>
  <c r="AO71" i="2"/>
  <c r="AO241" i="2"/>
  <c r="AF241" i="2"/>
  <c r="AU320" i="2"/>
  <c r="AU319" i="2"/>
  <c r="AO320" i="2"/>
  <c r="AO319" i="2"/>
  <c r="AF320" i="2"/>
  <c r="AF319" i="2"/>
  <c r="AU318" i="2"/>
  <c r="AO318" i="2"/>
  <c r="AF318" i="2"/>
  <c r="AU339" i="2"/>
  <c r="AU340" i="2" s="1"/>
  <c r="AO339" i="2"/>
  <c r="AO340" i="2" s="1"/>
  <c r="AL339" i="2"/>
  <c r="AL340" i="2" s="1"/>
  <c r="AF339" i="2"/>
  <c r="AF340" i="2" s="1"/>
  <c r="AU278" i="2"/>
  <c r="AU279" i="2" s="1"/>
  <c r="AO278" i="2"/>
  <c r="AO279" i="2" s="1"/>
  <c r="AU276" i="2"/>
  <c r="AU277" i="2" s="1"/>
  <c r="AO276" i="2"/>
  <c r="AO277" i="2" s="1"/>
  <c r="AF276" i="2"/>
  <c r="AF277" i="2" s="1"/>
  <c r="AF278" i="2"/>
  <c r="AF279" i="2" s="1"/>
  <c r="AU87" i="2" l="1"/>
  <c r="AU321" i="2"/>
  <c r="AO321" i="2"/>
  <c r="AF321" i="2"/>
  <c r="AC339" i="2"/>
  <c r="AC340" i="2" s="1"/>
  <c r="Z339" i="2"/>
  <c r="Z340" i="2" s="1"/>
  <c r="AL278" i="2"/>
  <c r="AL279" i="2" s="1"/>
  <c r="AC278" i="2"/>
  <c r="AC279" i="2" s="1"/>
  <c r="Z278" i="2"/>
  <c r="Z279" i="2" s="1"/>
  <c r="AL319" i="2"/>
  <c r="AL320" i="2"/>
  <c r="AL318" i="2"/>
  <c r="AC319" i="2"/>
  <c r="AC320" i="2"/>
  <c r="AC318" i="2"/>
  <c r="Z319" i="2"/>
  <c r="Z320" i="2"/>
  <c r="Z318" i="2"/>
  <c r="AL70" i="2"/>
  <c r="AC70" i="2"/>
  <c r="Z70" i="2"/>
  <c r="AL67" i="2"/>
  <c r="AC67" i="2"/>
  <c r="Z67" i="2"/>
  <c r="AL64" i="2"/>
  <c r="AC64" i="2"/>
  <c r="Z64" i="2"/>
  <c r="AC69" i="2"/>
  <c r="AC71" i="2" s="1"/>
  <c r="Z69" i="2"/>
  <c r="Z71" i="2" s="1"/>
  <c r="AL69" i="2"/>
  <c r="AL66" i="2"/>
  <c r="AC66" i="2"/>
  <c r="Z66" i="2"/>
  <c r="AL63" i="2"/>
  <c r="AC63" i="2"/>
  <c r="Z63" i="2"/>
  <c r="AL81" i="2"/>
  <c r="AL82" i="2"/>
  <c r="AL83" i="2"/>
  <c r="AL84" i="2"/>
  <c r="AL85" i="2"/>
  <c r="AL80" i="2"/>
  <c r="AL74" i="2"/>
  <c r="AL75" i="2"/>
  <c r="AL73" i="2"/>
  <c r="Z74" i="2"/>
  <c r="Z75" i="2"/>
  <c r="Z73" i="2"/>
  <c r="AC74" i="2"/>
  <c r="AC75" i="2"/>
  <c r="AC73" i="2"/>
  <c r="AC81" i="2"/>
  <c r="AC82" i="2"/>
  <c r="AC83" i="2"/>
  <c r="AC84" i="2"/>
  <c r="AC85" i="2"/>
  <c r="AC80" i="2"/>
  <c r="Z81" i="2"/>
  <c r="Z82" i="2"/>
  <c r="Z83" i="2"/>
  <c r="Z84" i="2"/>
  <c r="Z85" i="2"/>
  <c r="Z80" i="2"/>
  <c r="Y86" i="2"/>
  <c r="AA86" i="2"/>
  <c r="AB86" i="2"/>
  <c r="AD86" i="2"/>
  <c r="AE86" i="2"/>
  <c r="AF86" i="2"/>
  <c r="AG86" i="2"/>
  <c r="AH86" i="2"/>
  <c r="AI86" i="2"/>
  <c r="AJ86" i="2"/>
  <c r="AK86" i="2"/>
  <c r="AM86" i="2"/>
  <c r="AN86" i="2"/>
  <c r="AO86" i="2"/>
  <c r="X86" i="2"/>
  <c r="Y79" i="2"/>
  <c r="AA79" i="2"/>
  <c r="AB79" i="2"/>
  <c r="AD79" i="2"/>
  <c r="AE79" i="2"/>
  <c r="AF79" i="2"/>
  <c r="AG79" i="2"/>
  <c r="AH79" i="2"/>
  <c r="AI79" i="2"/>
  <c r="AJ79" i="2"/>
  <c r="AK79" i="2"/>
  <c r="AM79" i="2"/>
  <c r="AN79" i="2"/>
  <c r="AO79" i="2"/>
  <c r="X79" i="2"/>
  <c r="AL347" i="2"/>
  <c r="AL348" i="2" s="1"/>
  <c r="AC347" i="2"/>
  <c r="AC348" i="2" s="1"/>
  <c r="Z347" i="2"/>
  <c r="Z348" i="2" s="1"/>
  <c r="AL276" i="2"/>
  <c r="AL277" i="2" s="1"/>
  <c r="AC276" i="2"/>
  <c r="AC277" i="2" s="1"/>
  <c r="Z276" i="2"/>
  <c r="Z277" i="2" s="1"/>
  <c r="X241" i="2"/>
  <c r="AC240" i="2"/>
  <c r="AC239" i="2"/>
  <c r="AC238" i="2"/>
  <c r="AC237" i="2"/>
  <c r="AC236" i="2"/>
  <c r="AC235" i="2"/>
  <c r="AC234" i="2"/>
  <c r="AC233" i="2"/>
  <c r="AC232" i="2"/>
  <c r="AC231" i="2"/>
  <c r="AC230" i="2"/>
  <c r="AC229" i="2"/>
  <c r="AC228" i="2"/>
  <c r="AC225" i="2"/>
  <c r="AC224" i="2"/>
  <c r="AC223" i="2"/>
  <c r="AC222" i="2"/>
  <c r="AC221" i="2"/>
  <c r="AC220" i="2"/>
  <c r="AC219" i="2"/>
  <c r="AC218" i="2"/>
  <c r="AC217" i="2"/>
  <c r="AC216" i="2"/>
  <c r="AC215" i="2"/>
  <c r="AC214" i="2"/>
  <c r="AC213" i="2"/>
  <c r="AC212" i="2"/>
  <c r="AC211" i="2"/>
  <c r="AC210" i="2"/>
  <c r="AC209" i="2"/>
  <c r="AC208" i="2"/>
  <c r="AC207" i="2"/>
  <c r="AC206" i="2"/>
  <c r="AC205" i="2"/>
  <c r="AC204" i="2"/>
  <c r="AC203" i="2"/>
  <c r="AC202" i="2"/>
  <c r="AC201" i="2"/>
  <c r="AC200" i="2"/>
  <c r="AC248" i="2"/>
  <c r="AC249" i="2"/>
  <c r="AC250" i="2"/>
  <c r="AC251" i="2"/>
  <c r="AC4" i="2"/>
  <c r="AC5" i="2" s="1"/>
  <c r="Z4" i="2"/>
  <c r="Z5" i="2" s="1"/>
  <c r="AF246" i="2"/>
  <c r="AF247" i="2" s="1"/>
  <c r="AM87" i="2" l="1"/>
  <c r="AH87" i="2"/>
  <c r="AD87" i="2"/>
  <c r="AO87" i="2"/>
  <c r="AF87" i="2"/>
  <c r="AK87" i="2"/>
  <c r="AG87" i="2"/>
  <c r="AB87" i="2"/>
  <c r="AN87" i="2"/>
  <c r="X87" i="2"/>
  <c r="AJ87" i="2"/>
  <c r="AA87" i="2"/>
  <c r="AI87" i="2"/>
  <c r="Z86" i="2"/>
  <c r="AC241" i="2"/>
  <c r="Y87" i="2"/>
  <c r="AC86" i="2"/>
  <c r="AC79" i="2"/>
  <c r="Z79" i="2"/>
  <c r="AL79" i="2"/>
  <c r="AC65" i="2"/>
  <c r="Z68" i="2"/>
  <c r="AL68" i="2"/>
  <c r="AC321" i="2"/>
  <c r="AE87" i="2"/>
  <c r="AC252" i="2"/>
  <c r="Z65" i="2"/>
  <c r="AL65" i="2"/>
  <c r="AC68" i="2"/>
  <c r="AL71" i="2"/>
  <c r="Z321" i="2"/>
  <c r="AL321" i="2"/>
  <c r="AL86" i="2"/>
  <c r="AF244" i="2"/>
  <c r="AF245" i="2" s="1"/>
  <c r="AF242" i="2"/>
  <c r="AF243" i="2" s="1"/>
  <c r="AL87" i="2" l="1"/>
  <c r="Z87" i="2"/>
  <c r="AC87" i="2"/>
  <c r="AE360" i="2"/>
  <c r="AG360" i="2"/>
  <c r="AH360" i="2"/>
  <c r="AI360" i="2"/>
  <c r="AJ360" i="2"/>
  <c r="AK360" i="2"/>
  <c r="AL360" i="2"/>
  <c r="AM360" i="2"/>
  <c r="AN360" i="2"/>
  <c r="AO360" i="2"/>
  <c r="AS360" i="2"/>
  <c r="AS361" i="2" s="1"/>
  <c r="AT360" i="2"/>
  <c r="AT361" i="2" s="1"/>
  <c r="AU360" i="2"/>
  <c r="AU361" i="2" s="1"/>
  <c r="AD360" i="2"/>
  <c r="AF358" i="2"/>
  <c r="AF359" i="2"/>
  <c r="AF357" i="2"/>
  <c r="AF354" i="2"/>
  <c r="AF355" i="2"/>
  <c r="AF353" i="2"/>
  <c r="AF306" i="2"/>
  <c r="AF307" i="2" s="1"/>
  <c r="AF301" i="2"/>
  <c r="AF302" i="2"/>
  <c r="AF304" i="2"/>
  <c r="AF300" i="2"/>
  <c r="Y307" i="2"/>
  <c r="Z307" i="2"/>
  <c r="AA307" i="2"/>
  <c r="AB307" i="2"/>
  <c r="AC307" i="2"/>
  <c r="AD307" i="2"/>
  <c r="AE307" i="2"/>
  <c r="AG307" i="2"/>
  <c r="AH307" i="2"/>
  <c r="AI307" i="2"/>
  <c r="AJ307" i="2"/>
  <c r="AK307" i="2"/>
  <c r="AL307" i="2"/>
  <c r="AM307" i="2"/>
  <c r="AN307" i="2"/>
  <c r="AO307" i="2"/>
  <c r="AS307" i="2"/>
  <c r="AS308" i="2" s="1"/>
  <c r="AT307" i="2"/>
  <c r="AT308" i="2" s="1"/>
  <c r="AU307" i="2"/>
  <c r="AU308" i="2" s="1"/>
  <c r="X307" i="2"/>
  <c r="Y305" i="2"/>
  <c r="Z305" i="2"/>
  <c r="AA305" i="2"/>
  <c r="AB305" i="2"/>
  <c r="AB308" i="2" s="1"/>
  <c r="AC305" i="2"/>
  <c r="AC308" i="2" s="1"/>
  <c r="AD305" i="2"/>
  <c r="AD308" i="2" s="1"/>
  <c r="AE305" i="2"/>
  <c r="AE308" i="2" s="1"/>
  <c r="AG305" i="2"/>
  <c r="AH305" i="2"/>
  <c r="AI305" i="2"/>
  <c r="AJ305" i="2"/>
  <c r="AK305" i="2"/>
  <c r="AK308" i="2" s="1"/>
  <c r="AL305" i="2"/>
  <c r="AL308" i="2" s="1"/>
  <c r="AM305" i="2"/>
  <c r="AM308" i="2" s="1"/>
  <c r="AN305" i="2"/>
  <c r="AN308" i="2" s="1"/>
  <c r="AO305" i="2"/>
  <c r="X305" i="2"/>
  <c r="AF297" i="2"/>
  <c r="AF298" i="2" s="1"/>
  <c r="Y61" i="2"/>
  <c r="Z61" i="2"/>
  <c r="AA61" i="2"/>
  <c r="AB61" i="2"/>
  <c r="AC61" i="2"/>
  <c r="AD61" i="2"/>
  <c r="AE61" i="2"/>
  <c r="AG61" i="2"/>
  <c r="AH61" i="2"/>
  <c r="AI61" i="2"/>
  <c r="AJ61" i="2"/>
  <c r="AK61" i="2"/>
  <c r="AL61" i="2"/>
  <c r="AM61" i="2"/>
  <c r="AN61" i="2"/>
  <c r="AO61" i="2"/>
  <c r="Y44" i="2"/>
  <c r="AA44" i="2"/>
  <c r="AB44" i="2"/>
  <c r="AD44" i="2"/>
  <c r="AE44" i="2"/>
  <c r="AG44" i="2"/>
  <c r="AH44" i="2"/>
  <c r="AI44" i="2"/>
  <c r="AJ44" i="2"/>
  <c r="AK44" i="2"/>
  <c r="AM44" i="2"/>
  <c r="AN44" i="2"/>
  <c r="AO44" i="2"/>
  <c r="AA356" i="2"/>
  <c r="AA361" i="2" s="1"/>
  <c r="AB356" i="2"/>
  <c r="AB361" i="2" s="1"/>
  <c r="AC356" i="2"/>
  <c r="AC361" i="2" s="1"/>
  <c r="AD356" i="2"/>
  <c r="AE356" i="2"/>
  <c r="AE361" i="2" s="1"/>
  <c r="AG356" i="2"/>
  <c r="AH356" i="2"/>
  <c r="AH361" i="2" s="1"/>
  <c r="AI356" i="2"/>
  <c r="AJ356" i="2"/>
  <c r="AK356" i="2"/>
  <c r="AL356" i="2"/>
  <c r="AL361" i="2" s="1"/>
  <c r="AM356" i="2"/>
  <c r="AN356" i="2"/>
  <c r="AN361" i="2" s="1"/>
  <c r="AO356" i="2"/>
  <c r="Y356" i="2"/>
  <c r="Y361" i="2" s="1"/>
  <c r="Z356" i="2"/>
  <c r="Z361" i="2" s="1"/>
  <c r="X356" i="2"/>
  <c r="X361" i="2" s="1"/>
  <c r="AF274" i="2"/>
  <c r="AF275" i="2" s="1"/>
  <c r="AF272" i="2"/>
  <c r="AF273" i="2" s="1"/>
  <c r="AF270" i="2"/>
  <c r="AF271" i="2" s="1"/>
  <c r="AF267" i="2"/>
  <c r="AF268" i="2"/>
  <c r="Y193" i="2"/>
  <c r="Z193" i="2"/>
  <c r="AA193" i="2"/>
  <c r="AB193" i="2"/>
  <c r="AC193" i="2"/>
  <c r="AD193" i="2"/>
  <c r="AE193" i="2"/>
  <c r="AG193" i="2"/>
  <c r="AH193" i="2"/>
  <c r="AI193" i="2"/>
  <c r="AJ193" i="2"/>
  <c r="AK193" i="2"/>
  <c r="AL193" i="2"/>
  <c r="AM193" i="2"/>
  <c r="AN193" i="2"/>
  <c r="AO193" i="2"/>
  <c r="Y174" i="2"/>
  <c r="Z174" i="2"/>
  <c r="AA174" i="2"/>
  <c r="AB174" i="2"/>
  <c r="AC174" i="2"/>
  <c r="AD174" i="2"/>
  <c r="AE174" i="2"/>
  <c r="AG174" i="2"/>
  <c r="AH174" i="2"/>
  <c r="AI174" i="2"/>
  <c r="AJ174" i="2"/>
  <c r="AK174" i="2"/>
  <c r="AL174" i="2"/>
  <c r="AM174" i="2"/>
  <c r="AN174" i="2"/>
  <c r="AO174" i="2"/>
  <c r="Y155" i="2"/>
  <c r="Z155" i="2"/>
  <c r="AA155" i="2"/>
  <c r="AB155" i="2"/>
  <c r="AC155" i="2"/>
  <c r="AD155" i="2"/>
  <c r="AE155" i="2"/>
  <c r="AG155" i="2"/>
  <c r="AH155" i="2"/>
  <c r="AI155" i="2"/>
  <c r="AJ155" i="2"/>
  <c r="AK155" i="2"/>
  <c r="AL155" i="2"/>
  <c r="AM155" i="2"/>
  <c r="AN155" i="2"/>
  <c r="AO155" i="2"/>
  <c r="AF147" i="2"/>
  <c r="AF148" i="2"/>
  <c r="AF149" i="2"/>
  <c r="AF150" i="2"/>
  <c r="AF151" i="2"/>
  <c r="AF152" i="2"/>
  <c r="AF153" i="2"/>
  <c r="AF154" i="2"/>
  <c r="AF156" i="2"/>
  <c r="AF157" i="2"/>
  <c r="AF158" i="2"/>
  <c r="AF159" i="2"/>
  <c r="AF160" i="2"/>
  <c r="AF161" i="2"/>
  <c r="AF162" i="2"/>
  <c r="AF163" i="2"/>
  <c r="AF164" i="2"/>
  <c r="AF165" i="2"/>
  <c r="AF166" i="2"/>
  <c r="AF167" i="2"/>
  <c r="AF168" i="2"/>
  <c r="AF169" i="2"/>
  <c r="AF170" i="2"/>
  <c r="AF171" i="2"/>
  <c r="AF172" i="2"/>
  <c r="AF173" i="2"/>
  <c r="AF175" i="2"/>
  <c r="AF176" i="2"/>
  <c r="AF177" i="2"/>
  <c r="AF178" i="2"/>
  <c r="AF184" i="2"/>
  <c r="AF185" i="2"/>
  <c r="AF186" i="2"/>
  <c r="AF187" i="2"/>
  <c r="AF146" i="2"/>
  <c r="AU89" i="2"/>
  <c r="AU90" i="2"/>
  <c r="AU91" i="2"/>
  <c r="AU92" i="2"/>
  <c r="AU93" i="2"/>
  <c r="AU88" i="2"/>
  <c r="AO89" i="2"/>
  <c r="AO90" i="2"/>
  <c r="AO91" i="2"/>
  <c r="AO92" i="2"/>
  <c r="AO93" i="2"/>
  <c r="AO88" i="2"/>
  <c r="AL89" i="2"/>
  <c r="AL90" i="2"/>
  <c r="AL91" i="2"/>
  <c r="AL92" i="2"/>
  <c r="AL93" i="2"/>
  <c r="AL88" i="2"/>
  <c r="AF89" i="2"/>
  <c r="AF90" i="2"/>
  <c r="AF91" i="2"/>
  <c r="AF92" i="2"/>
  <c r="AF93" i="2"/>
  <c r="AF88" i="2"/>
  <c r="AC89" i="2"/>
  <c r="AC90" i="2"/>
  <c r="AC91" i="2"/>
  <c r="AC92" i="2"/>
  <c r="AC93" i="2"/>
  <c r="AC88" i="2"/>
  <c r="AF96" i="2"/>
  <c r="AF97" i="2"/>
  <c r="AF95" i="2"/>
  <c r="AF259" i="2"/>
  <c r="AF260" i="2"/>
  <c r="AF261" i="2"/>
  <c r="AF258" i="2"/>
  <c r="AF254" i="2"/>
  <c r="AF255" i="2"/>
  <c r="AF256" i="2"/>
  <c r="AF253" i="2"/>
  <c r="AF264" i="2"/>
  <c r="AF265" i="2" s="1"/>
  <c r="AF282" i="2"/>
  <c r="AF283" i="2"/>
  <c r="AF281" i="2"/>
  <c r="AN62" i="2" l="1"/>
  <c r="AA62" i="2"/>
  <c r="AO361" i="2"/>
  <c r="AM361" i="2"/>
  <c r="AK361" i="2"/>
  <c r="AG361" i="2"/>
  <c r="AD361" i="2"/>
  <c r="AU94" i="2"/>
  <c r="AO62" i="2"/>
  <c r="AM62" i="2"/>
  <c r="AB62" i="2"/>
  <c r="AJ308" i="2"/>
  <c r="AA308" i="2"/>
  <c r="AI308" i="2"/>
  <c r="Z308" i="2"/>
  <c r="AJ361" i="2"/>
  <c r="AH308" i="2"/>
  <c r="Y308" i="2"/>
  <c r="AI361" i="2"/>
  <c r="AO308" i="2"/>
  <c r="AG308" i="2"/>
  <c r="AC94" i="2"/>
  <c r="AF94" i="2"/>
  <c r="AL94" i="2"/>
  <c r="AO94" i="2"/>
  <c r="AO194" i="2"/>
  <c r="AM194" i="2"/>
  <c r="AK194" i="2"/>
  <c r="AI194" i="2"/>
  <c r="AG194" i="2"/>
  <c r="AD194" i="2"/>
  <c r="AB194" i="2"/>
  <c r="Z194" i="2"/>
  <c r="AJ62" i="2"/>
  <c r="AH62" i="2"/>
  <c r="AE62" i="2"/>
  <c r="Y62" i="2"/>
  <c r="AF284" i="2"/>
  <c r="AF257" i="2"/>
  <c r="AF262" i="2"/>
  <c r="AF98" i="2"/>
  <c r="AN194" i="2"/>
  <c r="AL194" i="2"/>
  <c r="AJ194" i="2"/>
  <c r="AH194" i="2"/>
  <c r="AE194" i="2"/>
  <c r="AC194" i="2"/>
  <c r="AA194" i="2"/>
  <c r="Y194" i="2"/>
  <c r="AF269" i="2"/>
  <c r="AK62" i="2"/>
  <c r="AI62" i="2"/>
  <c r="AG62" i="2"/>
  <c r="AD62" i="2"/>
  <c r="AF360" i="2"/>
  <c r="AF305" i="2"/>
  <c r="AF308" i="2" s="1"/>
  <c r="AF356" i="2"/>
  <c r="AF361" i="2" s="1"/>
  <c r="X308" i="2"/>
  <c r="AF193" i="2"/>
  <c r="AF174" i="2"/>
  <c r="AF155" i="2"/>
  <c r="AF194" i="2" l="1"/>
  <c r="X284" i="2"/>
  <c r="X193" i="2" l="1"/>
  <c r="X174" i="2"/>
  <c r="X155" i="2"/>
  <c r="AL274" i="2"/>
  <c r="AL275" i="2" s="1"/>
  <c r="AC274" i="2"/>
  <c r="AC275" i="2" s="1"/>
  <c r="Z274" i="2"/>
  <c r="Z275" i="2" s="1"/>
  <c r="AL272" i="2"/>
  <c r="AL273" i="2" s="1"/>
  <c r="AC272" i="2"/>
  <c r="AC273" i="2" s="1"/>
  <c r="Z272" i="2"/>
  <c r="Z273" i="2" s="1"/>
  <c r="X271" i="2"/>
  <c r="AL270" i="2"/>
  <c r="AL271" i="2" s="1"/>
  <c r="AC270" i="2"/>
  <c r="AC271" i="2" s="1"/>
  <c r="Z270" i="2"/>
  <c r="Z271" i="2" s="1"/>
  <c r="X269" i="2"/>
  <c r="AU264" i="2"/>
  <c r="AU265" i="2" s="1"/>
  <c r="AO264" i="2"/>
  <c r="AO265" i="2" s="1"/>
  <c r="AL264" i="2"/>
  <c r="AL265" i="2" s="1"/>
  <c r="AC264" i="2"/>
  <c r="AC265" i="2" s="1"/>
  <c r="Z264" i="2"/>
  <c r="Z265" i="2" s="1"/>
  <c r="W264" i="2"/>
  <c r="W265" i="2" s="1"/>
  <c r="X262" i="2"/>
  <c r="AC261" i="2"/>
  <c r="Z261" i="2"/>
  <c r="AC260" i="2"/>
  <c r="Z260" i="2"/>
  <c r="AC259" i="2"/>
  <c r="Z259" i="2"/>
  <c r="AC258" i="2"/>
  <c r="Z258" i="2"/>
  <c r="AU261" i="2"/>
  <c r="AO261" i="2"/>
  <c r="AL261" i="2"/>
  <c r="AU260" i="2"/>
  <c r="AO260" i="2"/>
  <c r="AL260" i="2"/>
  <c r="AU259" i="2"/>
  <c r="AO259" i="2"/>
  <c r="AL259" i="2"/>
  <c r="AU258" i="2"/>
  <c r="AO258" i="2"/>
  <c r="AL258" i="2"/>
  <c r="AU256" i="2"/>
  <c r="AO256" i="2"/>
  <c r="AL256" i="2"/>
  <c r="AU255" i="2"/>
  <c r="AO255" i="2"/>
  <c r="AL255" i="2"/>
  <c r="AU254" i="2"/>
  <c r="AO254" i="2"/>
  <c r="AL254" i="2"/>
  <c r="AU253" i="2"/>
  <c r="AO253" i="2"/>
  <c r="AL253" i="2"/>
  <c r="AC256" i="2"/>
  <c r="Z256" i="2"/>
  <c r="AC255" i="2"/>
  <c r="Z255" i="2"/>
  <c r="AC254" i="2"/>
  <c r="Z254" i="2"/>
  <c r="AC253" i="2"/>
  <c r="Z253" i="2"/>
  <c r="AF251" i="2"/>
  <c r="AF250" i="2"/>
  <c r="AF249" i="2"/>
  <c r="AF248" i="2"/>
  <c r="AU251" i="2"/>
  <c r="AO251" i="2"/>
  <c r="AL251" i="2"/>
  <c r="AU250" i="2"/>
  <c r="AO250" i="2"/>
  <c r="AL250" i="2"/>
  <c r="AU249" i="2"/>
  <c r="AO249" i="2"/>
  <c r="AL249" i="2"/>
  <c r="AU248" i="2"/>
  <c r="AO248" i="2"/>
  <c r="AL248" i="2"/>
  <c r="Z251" i="2"/>
  <c r="Z250" i="2"/>
  <c r="Z249" i="2"/>
  <c r="Z248" i="2"/>
  <c r="AF198" i="2"/>
  <c r="AF197" i="2"/>
  <c r="AF196" i="2"/>
  <c r="AU252" i="2" l="1"/>
  <c r="AU257" i="2"/>
  <c r="AU262" i="2"/>
  <c r="AC257" i="2"/>
  <c r="Z262" i="2"/>
  <c r="AC262" i="2"/>
  <c r="Z257" i="2"/>
  <c r="Z252" i="2"/>
  <c r="AL257" i="2"/>
  <c r="AL262" i="2"/>
  <c r="AF199" i="2"/>
  <c r="AO252" i="2"/>
  <c r="AL252" i="2"/>
  <c r="AF252" i="2"/>
  <c r="AO257" i="2"/>
  <c r="AO262" i="2"/>
  <c r="X194" i="2"/>
  <c r="AU197" i="2"/>
  <c r="AU198" i="2"/>
  <c r="AU196" i="2"/>
  <c r="AO197" i="2"/>
  <c r="AO198" i="2"/>
  <c r="AO196" i="2"/>
  <c r="AL197" i="2"/>
  <c r="AL198" i="2"/>
  <c r="AL196" i="2"/>
  <c r="AF350" i="2"/>
  <c r="AF351" i="2"/>
  <c r="AF349" i="2"/>
  <c r="AU350" i="2"/>
  <c r="AU351" i="2"/>
  <c r="AU349" i="2"/>
  <c r="AO350" i="2"/>
  <c r="AO351" i="2"/>
  <c r="AO349" i="2"/>
  <c r="AL351" i="2"/>
  <c r="AL350" i="2"/>
  <c r="AL349" i="2"/>
  <c r="AC350" i="2"/>
  <c r="AC351" i="2"/>
  <c r="AC349" i="2"/>
  <c r="X352" i="2"/>
  <c r="Z350" i="2"/>
  <c r="Z351" i="2"/>
  <c r="Z349" i="2"/>
  <c r="AF342" i="2"/>
  <c r="AF343" i="2"/>
  <c r="AF344" i="2"/>
  <c r="AF345" i="2"/>
  <c r="AF341" i="2"/>
  <c r="AU345" i="2"/>
  <c r="AU344" i="2"/>
  <c r="AU343" i="2"/>
  <c r="AU342" i="2"/>
  <c r="AU341" i="2"/>
  <c r="AO345" i="2"/>
  <c r="AO344" i="2"/>
  <c r="AO343" i="2"/>
  <c r="AO342" i="2"/>
  <c r="AO341" i="2"/>
  <c r="AL345" i="2"/>
  <c r="AL344" i="2"/>
  <c r="AL343" i="2"/>
  <c r="AL342" i="2"/>
  <c r="AL341" i="2"/>
  <c r="X346" i="2"/>
  <c r="AC345" i="2"/>
  <c r="Z345" i="2"/>
  <c r="AC344" i="2"/>
  <c r="Z344" i="2"/>
  <c r="AC343" i="2"/>
  <c r="Z343" i="2"/>
  <c r="AC342" i="2"/>
  <c r="Z342" i="2"/>
  <c r="AC341" i="2"/>
  <c r="Z341" i="2"/>
  <c r="AF331" i="2"/>
  <c r="AF332" i="2"/>
  <c r="AF333" i="2"/>
  <c r="AF335" i="2"/>
  <c r="AF336" i="2"/>
  <c r="AF337" i="2"/>
  <c r="AF330" i="2"/>
  <c r="AU352" i="2" l="1"/>
  <c r="AU199" i="2"/>
  <c r="AU346" i="2"/>
  <c r="Z346" i="2"/>
  <c r="AC346" i="2"/>
  <c r="AL346" i="2"/>
  <c r="Z352" i="2"/>
  <c r="AC352" i="2"/>
  <c r="AO352" i="2"/>
  <c r="AF352" i="2"/>
  <c r="AO199" i="2"/>
  <c r="AO346" i="2"/>
  <c r="AF346" i="2"/>
  <c r="AL352" i="2"/>
  <c r="AL199" i="2"/>
  <c r="AF100" i="2"/>
  <c r="AF101" i="2"/>
  <c r="AF99" i="2"/>
  <c r="AF295" i="2"/>
  <c r="AF294" i="2"/>
  <c r="AF293" i="2"/>
  <c r="X296" i="2"/>
  <c r="AF290" i="2"/>
  <c r="AF291" i="2"/>
  <c r="AF289" i="2"/>
  <c r="AF142" i="2"/>
  <c r="AF143" i="2"/>
  <c r="AF141" i="2"/>
  <c r="AF139" i="2"/>
  <c r="AF138" i="2"/>
  <c r="AF137" i="2"/>
  <c r="AF131" i="2"/>
  <c r="AF132" i="2"/>
  <c r="AF133" i="2"/>
  <c r="AF134" i="2"/>
  <c r="AF135" i="2"/>
  <c r="AF130" i="2"/>
  <c r="AF124" i="2"/>
  <c r="AF125" i="2"/>
  <c r="AF126" i="2"/>
  <c r="AF127" i="2"/>
  <c r="AF128" i="2"/>
  <c r="AF123" i="2"/>
  <c r="AF105" i="2"/>
  <c r="AF106" i="2"/>
  <c r="AF107" i="2"/>
  <c r="AF108" i="2"/>
  <c r="AF109" i="2"/>
  <c r="AF110" i="2"/>
  <c r="AF111" i="2"/>
  <c r="AF112" i="2"/>
  <c r="AF113" i="2"/>
  <c r="AF114" i="2"/>
  <c r="AF115" i="2"/>
  <c r="AF116" i="2"/>
  <c r="AF117" i="2"/>
  <c r="AF118" i="2"/>
  <c r="AF119" i="2"/>
  <c r="AF120" i="2"/>
  <c r="AF121" i="2"/>
  <c r="AF104" i="2"/>
  <c r="Y144" i="2"/>
  <c r="Z144" i="2"/>
  <c r="AA144" i="2"/>
  <c r="AB144" i="2"/>
  <c r="AC144" i="2"/>
  <c r="AD144" i="2"/>
  <c r="AE144" i="2"/>
  <c r="AG144" i="2"/>
  <c r="AH144" i="2"/>
  <c r="AI144" i="2"/>
  <c r="AJ144" i="2"/>
  <c r="AK144" i="2"/>
  <c r="AL144" i="2"/>
  <c r="AM144" i="2"/>
  <c r="AN144" i="2"/>
  <c r="AO144" i="2"/>
  <c r="X144" i="2"/>
  <c r="Y140" i="2"/>
  <c r="Z140" i="2"/>
  <c r="AA140" i="2"/>
  <c r="AB140" i="2"/>
  <c r="AC140" i="2"/>
  <c r="AD140" i="2"/>
  <c r="AE140" i="2"/>
  <c r="AG140" i="2"/>
  <c r="AH140" i="2"/>
  <c r="AI140" i="2"/>
  <c r="AJ140" i="2"/>
  <c r="AK140" i="2"/>
  <c r="AL140" i="2"/>
  <c r="AM140" i="2"/>
  <c r="AN140" i="2"/>
  <c r="AO140" i="2"/>
  <c r="X140" i="2"/>
  <c r="Y136" i="2"/>
  <c r="Z136" i="2"/>
  <c r="AA136" i="2"/>
  <c r="AB136" i="2"/>
  <c r="AC136" i="2"/>
  <c r="AD136" i="2"/>
  <c r="AE136" i="2"/>
  <c r="AG136" i="2"/>
  <c r="AH136" i="2"/>
  <c r="AI136" i="2"/>
  <c r="AJ136" i="2"/>
  <c r="AK136" i="2"/>
  <c r="AL136" i="2"/>
  <c r="AM136" i="2"/>
  <c r="AN136" i="2"/>
  <c r="AO136" i="2"/>
  <c r="X136" i="2"/>
  <c r="Y129" i="2"/>
  <c r="Z129" i="2"/>
  <c r="AA129" i="2"/>
  <c r="AB129" i="2"/>
  <c r="AC129" i="2"/>
  <c r="AD129" i="2"/>
  <c r="AE129" i="2"/>
  <c r="AG129" i="2"/>
  <c r="AH129" i="2"/>
  <c r="AI129" i="2"/>
  <c r="AJ129" i="2"/>
  <c r="AK129" i="2"/>
  <c r="AL129" i="2"/>
  <c r="AM129" i="2"/>
  <c r="AN129" i="2"/>
  <c r="AO129" i="2"/>
  <c r="X129" i="2"/>
  <c r="Y122" i="2"/>
  <c r="Z122" i="2"/>
  <c r="AA122" i="2"/>
  <c r="AB122" i="2"/>
  <c r="AC122" i="2"/>
  <c r="AD122" i="2"/>
  <c r="AE122" i="2"/>
  <c r="AG122" i="2"/>
  <c r="AH122" i="2"/>
  <c r="AI122" i="2"/>
  <c r="AJ122" i="2"/>
  <c r="AK122" i="2"/>
  <c r="AL122" i="2"/>
  <c r="AM122" i="2"/>
  <c r="AN122" i="2"/>
  <c r="AO122" i="2"/>
  <c r="AO145" i="2" s="1"/>
  <c r="X122" i="2"/>
  <c r="AI4" i="2"/>
  <c r="AI5" i="2" s="1"/>
  <c r="AN145" i="2" l="1"/>
  <c r="AH145" i="2"/>
  <c r="AE145" i="2"/>
  <c r="Y145" i="2"/>
  <c r="AI145" i="2"/>
  <c r="AG145" i="2"/>
  <c r="Z145" i="2"/>
  <c r="AM145" i="2"/>
  <c r="AD145" i="2"/>
  <c r="AL145" i="2"/>
  <c r="AK145" i="2"/>
  <c r="AB145" i="2"/>
  <c r="AC145" i="2"/>
  <c r="AJ145" i="2"/>
  <c r="AA145" i="2"/>
  <c r="AF292" i="2"/>
  <c r="AF296" i="2"/>
  <c r="AF102" i="2"/>
  <c r="AF136" i="2"/>
  <c r="X145" i="2"/>
  <c r="AF129" i="2"/>
  <c r="AF144" i="2"/>
  <c r="AF140" i="2"/>
  <c r="AF122" i="2"/>
  <c r="AF145" i="2" l="1"/>
  <c r="AO4" i="2"/>
  <c r="AO5" i="2" s="1"/>
  <c r="AU4" i="2"/>
  <c r="AU5" i="2" s="1"/>
  <c r="AF4" i="2"/>
  <c r="AF5" i="2" s="1"/>
  <c r="AF46" i="2"/>
  <c r="AF47" i="2"/>
  <c r="AF48" i="2"/>
  <c r="AF49" i="2"/>
  <c r="AF50" i="2"/>
  <c r="AF51" i="2"/>
  <c r="AF52" i="2"/>
  <c r="AF53" i="2"/>
  <c r="AF54" i="2"/>
  <c r="AF45" i="2"/>
  <c r="AF56" i="2"/>
  <c r="AF57" i="2"/>
  <c r="AF58" i="2"/>
  <c r="AF59" i="2"/>
  <c r="AF60" i="2"/>
  <c r="AF55" i="2"/>
  <c r="AF43" i="2"/>
  <c r="AF42" i="2"/>
  <c r="AF41" i="2"/>
  <c r="AF40" i="2"/>
  <c r="AF39" i="2"/>
  <c r="AF38" i="2"/>
  <c r="AF37" i="2"/>
  <c r="AF36" i="2"/>
  <c r="AF35" i="2"/>
  <c r="AF24" i="2"/>
  <c r="AF25" i="2"/>
  <c r="AF26" i="2"/>
  <c r="AF27" i="2"/>
  <c r="AF28" i="2"/>
  <c r="AF29" i="2"/>
  <c r="AF30" i="2"/>
  <c r="AF31" i="2"/>
  <c r="AF32" i="2"/>
  <c r="AF33" i="2"/>
  <c r="AF34" i="2"/>
  <c r="AF23" i="2"/>
  <c r="AF18" i="2"/>
  <c r="AF19" i="2"/>
  <c r="AF20" i="2"/>
  <c r="AF17" i="2"/>
  <c r="AF7" i="2"/>
  <c r="AF8" i="2"/>
  <c r="AF9" i="2"/>
  <c r="AF10" i="2"/>
  <c r="AF11" i="2"/>
  <c r="AF12" i="2"/>
  <c r="AF13" i="2"/>
  <c r="AF14" i="2"/>
  <c r="AF15" i="2"/>
  <c r="AF6" i="2"/>
  <c r="Y21" i="2"/>
  <c r="Z21" i="2"/>
  <c r="AA21" i="2"/>
  <c r="AB21" i="2"/>
  <c r="AC21" i="2"/>
  <c r="AD21" i="2"/>
  <c r="AE21" i="2"/>
  <c r="AG21" i="2"/>
  <c r="AH21" i="2"/>
  <c r="AI21" i="2"/>
  <c r="AJ21" i="2"/>
  <c r="AK21" i="2"/>
  <c r="AL21" i="2"/>
  <c r="AM21" i="2"/>
  <c r="AN21" i="2"/>
  <c r="AO21" i="2"/>
  <c r="X21" i="2"/>
  <c r="Y16" i="2"/>
  <c r="Z16" i="2"/>
  <c r="Z22" i="2" s="1"/>
  <c r="AA16" i="2"/>
  <c r="AB16" i="2"/>
  <c r="AB22" i="2" s="1"/>
  <c r="AC16" i="2"/>
  <c r="AD16" i="2"/>
  <c r="AE16" i="2"/>
  <c r="AG16" i="2"/>
  <c r="AH16" i="2"/>
  <c r="AI16" i="2"/>
  <c r="AI22" i="2" s="1"/>
  <c r="AJ16" i="2"/>
  <c r="AK16" i="2"/>
  <c r="AK22" i="2" s="1"/>
  <c r="AL16" i="2"/>
  <c r="AM16" i="2"/>
  <c r="AN16" i="2"/>
  <c r="AO16" i="2"/>
  <c r="AS16" i="2"/>
  <c r="AS22" i="2" s="1"/>
  <c r="AT16" i="2"/>
  <c r="AT22" i="2" s="1"/>
  <c r="AU16" i="2"/>
  <c r="AU22" i="2" s="1"/>
  <c r="X16" i="2"/>
  <c r="X22" i="2" s="1"/>
  <c r="X61" i="2"/>
  <c r="X44" i="2"/>
  <c r="AL43" i="2"/>
  <c r="AL42" i="2"/>
  <c r="AL41" i="2"/>
  <c r="AL40" i="2"/>
  <c r="AL39" i="2"/>
  <c r="AL38" i="2"/>
  <c r="AL37" i="2"/>
  <c r="AL36" i="2"/>
  <c r="AL35" i="2"/>
  <c r="AL34" i="2"/>
  <c r="AL33" i="2"/>
  <c r="AL32" i="2"/>
  <c r="AL31" i="2"/>
  <c r="AL30" i="2"/>
  <c r="AL29" i="2"/>
  <c r="AL28" i="2"/>
  <c r="AL27" i="2"/>
  <c r="AL26" i="2"/>
  <c r="AL25" i="2"/>
  <c r="AL24" i="2"/>
  <c r="AL23" i="2"/>
  <c r="AC23" i="2"/>
  <c r="AC43" i="2"/>
  <c r="AC42" i="2"/>
  <c r="AC41" i="2"/>
  <c r="AC40" i="2"/>
  <c r="AC39" i="2"/>
  <c r="AC38" i="2"/>
  <c r="AC37" i="2"/>
  <c r="AC36" i="2"/>
  <c r="AC35" i="2"/>
  <c r="AC34" i="2"/>
  <c r="AC33" i="2"/>
  <c r="AC32" i="2"/>
  <c r="AC31" i="2"/>
  <c r="AC30" i="2"/>
  <c r="AC29" i="2"/>
  <c r="AC28" i="2"/>
  <c r="AC27" i="2"/>
  <c r="AC26" i="2"/>
  <c r="AC25" i="2"/>
  <c r="AC24" i="2"/>
  <c r="Z43" i="2"/>
  <c r="Z42" i="2"/>
  <c r="Z41" i="2"/>
  <c r="Z40" i="2"/>
  <c r="Z39" i="2"/>
  <c r="Z38" i="2"/>
  <c r="Z37" i="2"/>
  <c r="Z36" i="2"/>
  <c r="Z35" i="2"/>
  <c r="Z34" i="2"/>
  <c r="Z33" i="2"/>
  <c r="Z32" i="2"/>
  <c r="Z31" i="2"/>
  <c r="Z30" i="2"/>
  <c r="Z29" i="2"/>
  <c r="Z28" i="2"/>
  <c r="Z27" i="2"/>
  <c r="Z26" i="2"/>
  <c r="Z25" i="2"/>
  <c r="Z24" i="2"/>
  <c r="Z23" i="2"/>
  <c r="AL22" i="2" l="1"/>
  <c r="AJ22" i="2"/>
  <c r="AC22" i="2"/>
  <c r="AO22" i="2"/>
  <c r="AG22" i="2"/>
  <c r="AH22" i="2"/>
  <c r="AN22" i="2"/>
  <c r="AE22" i="2"/>
  <c r="Y22" i="2"/>
  <c r="AM22" i="2"/>
  <c r="AD22" i="2"/>
  <c r="AA22" i="2"/>
  <c r="AC44" i="2"/>
  <c r="AC62" i="2" s="1"/>
  <c r="AF61" i="2"/>
  <c r="Z44" i="2"/>
  <c r="Z62" i="2" s="1"/>
  <c r="AL44" i="2"/>
  <c r="AL62" i="2" s="1"/>
  <c r="AF44" i="2"/>
  <c r="AF16" i="2"/>
  <c r="X62" i="2"/>
  <c r="AF21" i="2"/>
  <c r="V340" i="2"/>
  <c r="X340" i="2"/>
  <c r="U340" i="2"/>
  <c r="D144" i="2"/>
  <c r="F144" i="2"/>
  <c r="G144" i="2"/>
  <c r="I144" i="2"/>
  <c r="J144" i="2"/>
  <c r="L144" i="2"/>
  <c r="M144" i="2"/>
  <c r="O144" i="2"/>
  <c r="P144" i="2"/>
  <c r="R144" i="2"/>
  <c r="S144" i="2"/>
  <c r="C144" i="2"/>
  <c r="D296" i="2"/>
  <c r="F296" i="2"/>
  <c r="G296" i="2"/>
  <c r="I296" i="2"/>
  <c r="J296" i="2"/>
  <c r="L296" i="2"/>
  <c r="M296" i="2"/>
  <c r="O296" i="2"/>
  <c r="P296" i="2"/>
  <c r="R296" i="2"/>
  <c r="S296" i="2"/>
  <c r="U296" i="2"/>
  <c r="T294" i="2"/>
  <c r="T293" i="2"/>
  <c r="C296" i="2"/>
  <c r="E295" i="2"/>
  <c r="E296" i="2" s="1"/>
  <c r="H295" i="2"/>
  <c r="H296" i="2" s="1"/>
  <c r="K295" i="2"/>
  <c r="K296" i="2" s="1"/>
  <c r="N295" i="2"/>
  <c r="N296" i="2" s="1"/>
  <c r="Q295" i="2"/>
  <c r="Q296" i="2" s="1"/>
  <c r="T295" i="2"/>
  <c r="AF62" i="2" l="1"/>
  <c r="AF22" i="2"/>
  <c r="T296" i="2"/>
  <c r="W340" i="2" l="1"/>
  <c r="U288" i="2" l="1"/>
  <c r="U321" i="2" l="1"/>
  <c r="U269" i="2"/>
  <c r="U298" i="2"/>
  <c r="V298" i="2"/>
  <c r="U292" i="2"/>
  <c r="U284" i="2"/>
  <c r="U277" i="2"/>
  <c r="U279" i="2"/>
  <c r="U275" i="2"/>
  <c r="U273" i="2"/>
  <c r="U271" i="2"/>
  <c r="U265" i="2"/>
  <c r="U262" i="2"/>
  <c r="U252" i="2"/>
  <c r="U247" i="2"/>
  <c r="V247" i="2"/>
  <c r="U245" i="2"/>
  <c r="V245" i="2"/>
  <c r="U243" i="2"/>
  <c r="V243" i="2"/>
  <c r="U194" i="2"/>
  <c r="V194" i="2"/>
  <c r="U102" i="2"/>
  <c r="V102" i="2"/>
  <c r="U94" i="2"/>
  <c r="V94" i="2"/>
  <c r="W298" i="2" l="1"/>
  <c r="W102" i="2"/>
  <c r="W194" i="2"/>
  <c r="W245" i="2"/>
  <c r="W243" i="2"/>
  <c r="W94" i="2"/>
  <c r="W247" i="2"/>
  <c r="U71" i="2"/>
  <c r="V71" i="2"/>
  <c r="U68" i="2"/>
  <c r="V68" i="2"/>
  <c r="U65" i="2"/>
  <c r="V65" i="2"/>
  <c r="U5" i="2"/>
  <c r="V5" i="2"/>
  <c r="X321" i="2"/>
  <c r="R321" i="2"/>
  <c r="S321" i="2"/>
  <c r="T318" i="2"/>
  <c r="T319" i="2"/>
  <c r="T320" i="2"/>
  <c r="L321" i="2"/>
  <c r="M321" i="2"/>
  <c r="N318" i="2"/>
  <c r="N319" i="2"/>
  <c r="N320" i="2"/>
  <c r="R308" i="2"/>
  <c r="S308" i="2"/>
  <c r="T300" i="2"/>
  <c r="T307" i="2"/>
  <c r="L308" i="2"/>
  <c r="M308" i="2"/>
  <c r="N300" i="2"/>
  <c r="N307" i="2"/>
  <c r="R288" i="2"/>
  <c r="S288" i="2"/>
  <c r="T286" i="2"/>
  <c r="T287" i="2"/>
  <c r="L288" i="2"/>
  <c r="M288" i="2"/>
  <c r="N286" i="2"/>
  <c r="N287" i="2"/>
  <c r="R269" i="2"/>
  <c r="S269" i="2"/>
  <c r="T267" i="2"/>
  <c r="T268" i="2"/>
  <c r="L269" i="2"/>
  <c r="M269" i="2"/>
  <c r="N267" i="2"/>
  <c r="N268" i="2"/>
  <c r="X94" i="2"/>
  <c r="R94" i="2"/>
  <c r="S94" i="2"/>
  <c r="T88" i="2"/>
  <c r="T89" i="2"/>
  <c r="T90" i="2"/>
  <c r="T91" i="2"/>
  <c r="T92" i="2"/>
  <c r="T93" i="2"/>
  <c r="L94" i="2"/>
  <c r="M94" i="2"/>
  <c r="N93" i="2"/>
  <c r="N88" i="2"/>
  <c r="N89" i="2"/>
  <c r="N90" i="2"/>
  <c r="N91" i="2"/>
  <c r="N92" i="2"/>
  <c r="R87" i="2"/>
  <c r="S87" i="2"/>
  <c r="L87" i="2"/>
  <c r="M87" i="2"/>
  <c r="X298" i="2"/>
  <c r="R298" i="2"/>
  <c r="S298" i="2"/>
  <c r="T297" i="2"/>
  <c r="L298" i="2"/>
  <c r="M298" i="2"/>
  <c r="N297" i="2"/>
  <c r="X292" i="2"/>
  <c r="R292" i="2"/>
  <c r="S292" i="2"/>
  <c r="T289" i="2"/>
  <c r="T290" i="2"/>
  <c r="T291" i="2"/>
  <c r="L292" i="2"/>
  <c r="M292" i="2"/>
  <c r="N289" i="2"/>
  <c r="N290" i="2"/>
  <c r="N291" i="2"/>
  <c r="R284" i="2"/>
  <c r="S284" i="2"/>
  <c r="T281" i="2"/>
  <c r="T282" i="2"/>
  <c r="T283" i="2"/>
  <c r="L284" i="2"/>
  <c r="M284" i="2"/>
  <c r="N281" i="2"/>
  <c r="N282" i="2"/>
  <c r="N283" i="2"/>
  <c r="X279" i="2"/>
  <c r="R279" i="2"/>
  <c r="S279" i="2"/>
  <c r="T278" i="2"/>
  <c r="L279" i="2"/>
  <c r="M279" i="2"/>
  <c r="N278" i="2"/>
  <c r="X277" i="2"/>
  <c r="R277" i="2"/>
  <c r="S277" i="2"/>
  <c r="T276" i="2"/>
  <c r="L277" i="2"/>
  <c r="M277" i="2"/>
  <c r="N276" i="2"/>
  <c r="X275" i="2"/>
  <c r="R275" i="2"/>
  <c r="S275" i="2"/>
  <c r="T274" i="2"/>
  <c r="L275" i="2"/>
  <c r="M275" i="2"/>
  <c r="N274" i="2"/>
  <c r="X273" i="2"/>
  <c r="R273" i="2"/>
  <c r="S273" i="2"/>
  <c r="T272" i="2"/>
  <c r="L273" i="2"/>
  <c r="M273" i="2"/>
  <c r="N272" i="2"/>
  <c r="R271" i="2"/>
  <c r="S271" i="2"/>
  <c r="T270" i="2"/>
  <c r="L271" i="2"/>
  <c r="M271" i="2"/>
  <c r="N270" i="2"/>
  <c r="R265" i="2"/>
  <c r="S265" i="2"/>
  <c r="T264" i="2"/>
  <c r="L265" i="2"/>
  <c r="M265" i="2"/>
  <c r="N264" i="2"/>
  <c r="X257" i="2"/>
  <c r="R257" i="2"/>
  <c r="S257" i="2"/>
  <c r="T253" i="2"/>
  <c r="T254" i="2"/>
  <c r="T255" i="2"/>
  <c r="T256" i="2"/>
  <c r="L257" i="2"/>
  <c r="M257" i="2"/>
  <c r="N253" i="2"/>
  <c r="N254" i="2"/>
  <c r="N255" i="2"/>
  <c r="N256" i="2"/>
  <c r="R262" i="2"/>
  <c r="S262" i="2"/>
  <c r="T258" i="2"/>
  <c r="T259" i="2"/>
  <c r="T260" i="2"/>
  <c r="T261" i="2"/>
  <c r="L262" i="2"/>
  <c r="M262" i="2"/>
  <c r="N258" i="2"/>
  <c r="N259" i="2"/>
  <c r="N260" i="2"/>
  <c r="N261" i="2"/>
  <c r="R252" i="2"/>
  <c r="S252" i="2"/>
  <c r="T248" i="2"/>
  <c r="T249" i="2"/>
  <c r="T250" i="2"/>
  <c r="T251" i="2"/>
  <c r="L252" i="2"/>
  <c r="M252" i="2"/>
  <c r="N248" i="2"/>
  <c r="N249" i="2"/>
  <c r="N250" i="2"/>
  <c r="N251" i="2"/>
  <c r="X247" i="2"/>
  <c r="R247" i="2"/>
  <c r="S247" i="2"/>
  <c r="T246" i="2"/>
  <c r="L247" i="2"/>
  <c r="M247" i="2"/>
  <c r="N246" i="2"/>
  <c r="X245" i="2"/>
  <c r="R245" i="2"/>
  <c r="S245" i="2"/>
  <c r="T244" i="2"/>
  <c r="L245" i="2"/>
  <c r="M245" i="2"/>
  <c r="N244" i="2"/>
  <c r="X243" i="2"/>
  <c r="R243" i="2"/>
  <c r="S243" i="2"/>
  <c r="T242" i="2"/>
  <c r="L243" i="2"/>
  <c r="M243" i="2"/>
  <c r="N242" i="2"/>
  <c r="R241" i="2"/>
  <c r="S241" i="2"/>
  <c r="L241" i="2"/>
  <c r="M241" i="2"/>
  <c r="X199" i="2"/>
  <c r="R199" i="2"/>
  <c r="S199" i="2"/>
  <c r="T196" i="2"/>
  <c r="T197" i="2"/>
  <c r="T198" i="2"/>
  <c r="L199" i="2"/>
  <c r="M199" i="2"/>
  <c r="N196" i="2"/>
  <c r="N197" i="2"/>
  <c r="N198" i="2"/>
  <c r="R194" i="2"/>
  <c r="S194" i="2"/>
  <c r="T146" i="2"/>
  <c r="T193" i="2"/>
  <c r="L194" i="2"/>
  <c r="M194" i="2"/>
  <c r="N146" i="2"/>
  <c r="N193" i="2"/>
  <c r="X102" i="2"/>
  <c r="R102" i="2"/>
  <c r="S102" i="2"/>
  <c r="T99" i="2"/>
  <c r="T100" i="2"/>
  <c r="T101" i="2"/>
  <c r="L102" i="2"/>
  <c r="M102" i="2"/>
  <c r="N99" i="2"/>
  <c r="N100" i="2"/>
  <c r="N101" i="2"/>
  <c r="X98" i="2"/>
  <c r="R98" i="2"/>
  <c r="S98" i="2"/>
  <c r="T95" i="2"/>
  <c r="T96" i="2"/>
  <c r="T97" i="2"/>
  <c r="L98" i="2"/>
  <c r="M98" i="2"/>
  <c r="N95" i="2"/>
  <c r="N96" i="2"/>
  <c r="N97" i="2"/>
  <c r="N144" i="2" l="1"/>
  <c r="T144" i="2"/>
  <c r="N284" i="2"/>
  <c r="N275" i="2"/>
  <c r="N279" i="2"/>
  <c r="T284" i="2"/>
  <c r="T298" i="2"/>
  <c r="N102" i="2"/>
  <c r="T275" i="2"/>
  <c r="N277" i="2"/>
  <c r="T243" i="2"/>
  <c r="T247" i="2"/>
  <c r="N252" i="2"/>
  <c r="T273" i="2"/>
  <c r="T277" i="2"/>
  <c r="W71" i="2"/>
  <c r="N194" i="2"/>
  <c r="T194" i="2"/>
  <c r="N199" i="2"/>
  <c r="N241" i="2"/>
  <c r="T292" i="2"/>
  <c r="N298" i="2"/>
  <c r="N94" i="2"/>
  <c r="N269" i="2"/>
  <c r="T321" i="2"/>
  <c r="W65" i="2"/>
  <c r="W68" i="2"/>
  <c r="T102" i="2"/>
  <c r="T245" i="2"/>
  <c r="N273" i="2"/>
  <c r="T279" i="2"/>
  <c r="N321" i="2"/>
  <c r="W5" i="2"/>
  <c r="T199" i="2"/>
  <c r="N265" i="2"/>
  <c r="N87" i="2"/>
  <c r="T94" i="2"/>
  <c r="T98" i="2"/>
  <c r="N245" i="2"/>
  <c r="T265" i="2"/>
  <c r="N271" i="2"/>
  <c r="T271" i="2"/>
  <c r="N292" i="2"/>
  <c r="T87" i="2"/>
  <c r="T269" i="2"/>
  <c r="N288" i="2"/>
  <c r="T288" i="2"/>
  <c r="N308" i="2"/>
  <c r="T308" i="2"/>
  <c r="N98" i="2"/>
  <c r="T241" i="2"/>
  <c r="N243" i="2"/>
  <c r="N247" i="2"/>
  <c r="T252" i="2"/>
  <c r="N262" i="2"/>
  <c r="T262" i="2"/>
  <c r="N257" i="2"/>
  <c r="T257" i="2"/>
  <c r="X71" i="2"/>
  <c r="R71" i="2"/>
  <c r="S71" i="2"/>
  <c r="T69" i="2"/>
  <c r="T70" i="2"/>
  <c r="L71" i="2"/>
  <c r="M71" i="2"/>
  <c r="N69" i="2"/>
  <c r="N70" i="2"/>
  <c r="X68" i="2"/>
  <c r="R68" i="2"/>
  <c r="S68" i="2"/>
  <c r="T66" i="2"/>
  <c r="T67" i="2"/>
  <c r="L68" i="2"/>
  <c r="M68" i="2"/>
  <c r="N66" i="2"/>
  <c r="N67" i="2"/>
  <c r="X65" i="2"/>
  <c r="R65" i="2"/>
  <c r="S65" i="2"/>
  <c r="T63" i="2"/>
  <c r="T64" i="2"/>
  <c r="L65" i="2"/>
  <c r="M65" i="2"/>
  <c r="N63" i="2"/>
  <c r="N64" i="2"/>
  <c r="R62" i="2"/>
  <c r="S62" i="2"/>
  <c r="L62" i="2"/>
  <c r="M62" i="2"/>
  <c r="R22" i="2"/>
  <c r="S22" i="2"/>
  <c r="L22" i="2"/>
  <c r="M22" i="2"/>
  <c r="X5" i="2"/>
  <c r="R5" i="2"/>
  <c r="S5" i="2"/>
  <c r="T4" i="2"/>
  <c r="L5" i="2"/>
  <c r="M5" i="2"/>
  <c r="N4" i="2"/>
  <c r="Q146" i="2"/>
  <c r="Q4" i="2"/>
  <c r="N22" i="2" l="1"/>
  <c r="T5" i="2"/>
  <c r="N5" i="2"/>
  <c r="T22" i="2"/>
  <c r="T62" i="2"/>
  <c r="N65" i="2"/>
  <c r="T65" i="2"/>
  <c r="N68" i="2"/>
  <c r="T68" i="2"/>
  <c r="N71" i="2"/>
  <c r="T71" i="2"/>
  <c r="N62" i="2"/>
  <c r="P321" i="2"/>
  <c r="O321" i="2"/>
  <c r="J321" i="2"/>
  <c r="I321" i="2"/>
  <c r="G321" i="2"/>
  <c r="F321" i="2"/>
  <c r="D321" i="2"/>
  <c r="C321" i="2"/>
  <c r="Q320" i="2"/>
  <c r="K320" i="2"/>
  <c r="H320" i="2"/>
  <c r="E320" i="2"/>
  <c r="Q319" i="2"/>
  <c r="K319" i="2"/>
  <c r="H319" i="2"/>
  <c r="E319" i="2"/>
  <c r="Q318" i="2"/>
  <c r="K318" i="2"/>
  <c r="H318" i="2"/>
  <c r="E318" i="2"/>
  <c r="P308" i="2"/>
  <c r="O308" i="2"/>
  <c r="J308" i="2"/>
  <c r="I308" i="2"/>
  <c r="G308" i="2"/>
  <c r="F308" i="2"/>
  <c r="D308" i="2"/>
  <c r="C308" i="2"/>
  <c r="Q307" i="2"/>
  <c r="K307" i="2"/>
  <c r="H307" i="2"/>
  <c r="E307" i="2"/>
  <c r="Q300" i="2"/>
  <c r="K300" i="2"/>
  <c r="H300" i="2"/>
  <c r="E300" i="2"/>
  <c r="Q298" i="2"/>
  <c r="P298" i="2"/>
  <c r="O298" i="2"/>
  <c r="K298" i="2"/>
  <c r="J298" i="2"/>
  <c r="I298" i="2"/>
  <c r="H298" i="2"/>
  <c r="G298" i="2"/>
  <c r="F298" i="2"/>
  <c r="E298" i="2"/>
  <c r="D298" i="2"/>
  <c r="C298" i="2"/>
  <c r="Q288" i="2"/>
  <c r="P288" i="2"/>
  <c r="O288" i="2"/>
  <c r="K288" i="2"/>
  <c r="J288" i="2"/>
  <c r="I288" i="2"/>
  <c r="H288" i="2"/>
  <c r="G288" i="2"/>
  <c r="F288" i="2"/>
  <c r="E288" i="2"/>
  <c r="D288" i="2"/>
  <c r="C288" i="2"/>
  <c r="P284" i="2"/>
  <c r="O284" i="2"/>
  <c r="J284" i="2"/>
  <c r="I284" i="2"/>
  <c r="G284" i="2"/>
  <c r="F284" i="2"/>
  <c r="D284" i="2"/>
  <c r="C284" i="2"/>
  <c r="Q283" i="2"/>
  <c r="K283" i="2"/>
  <c r="H283" i="2"/>
  <c r="E283" i="2"/>
  <c r="Q282" i="2"/>
  <c r="K282" i="2"/>
  <c r="H282" i="2"/>
  <c r="E282" i="2"/>
  <c r="Q281" i="2"/>
  <c r="K281" i="2"/>
  <c r="H281" i="2"/>
  <c r="E281" i="2"/>
  <c r="P279" i="2"/>
  <c r="O279" i="2"/>
  <c r="J279" i="2"/>
  <c r="I279" i="2"/>
  <c r="G279" i="2"/>
  <c r="F279" i="2"/>
  <c r="D279" i="2"/>
  <c r="C279" i="2"/>
  <c r="Q278" i="2"/>
  <c r="Q279" i="2" s="1"/>
  <c r="K278" i="2"/>
  <c r="K279" i="2" s="1"/>
  <c r="H278" i="2"/>
  <c r="H279" i="2" s="1"/>
  <c r="E278" i="2"/>
  <c r="E279" i="2" s="1"/>
  <c r="P277" i="2"/>
  <c r="O277" i="2"/>
  <c r="J277" i="2"/>
  <c r="I277" i="2"/>
  <c r="G277" i="2"/>
  <c r="F277" i="2"/>
  <c r="D277" i="2"/>
  <c r="C277" i="2"/>
  <c r="Q276" i="2"/>
  <c r="Q277" i="2" s="1"/>
  <c r="K276" i="2"/>
  <c r="K277" i="2" s="1"/>
  <c r="H276" i="2"/>
  <c r="H277" i="2" s="1"/>
  <c r="E276" i="2"/>
  <c r="E277" i="2" s="1"/>
  <c r="P275" i="2"/>
  <c r="O275" i="2"/>
  <c r="J275" i="2"/>
  <c r="I275" i="2"/>
  <c r="G275" i="2"/>
  <c r="F275" i="2"/>
  <c r="D275" i="2"/>
  <c r="C275" i="2"/>
  <c r="Q274" i="2"/>
  <c r="Q275" i="2" s="1"/>
  <c r="K274" i="2"/>
  <c r="K275" i="2" s="1"/>
  <c r="H274" i="2"/>
  <c r="H275" i="2" s="1"/>
  <c r="E274" i="2"/>
  <c r="E275" i="2" s="1"/>
  <c r="P273" i="2"/>
  <c r="O273" i="2"/>
  <c r="J273" i="2"/>
  <c r="I273" i="2"/>
  <c r="G273" i="2"/>
  <c r="F273" i="2"/>
  <c r="D273" i="2"/>
  <c r="C273" i="2"/>
  <c r="Q272" i="2"/>
  <c r="Q273" i="2" s="1"/>
  <c r="K272" i="2"/>
  <c r="K273" i="2" s="1"/>
  <c r="H272" i="2"/>
  <c r="H273" i="2" s="1"/>
  <c r="E272" i="2"/>
  <c r="E273" i="2" s="1"/>
  <c r="P271" i="2"/>
  <c r="O271" i="2"/>
  <c r="J271" i="2"/>
  <c r="I271" i="2"/>
  <c r="G271" i="2"/>
  <c r="F271" i="2"/>
  <c r="D271" i="2"/>
  <c r="C271" i="2"/>
  <c r="Q270" i="2"/>
  <c r="Q271" i="2" s="1"/>
  <c r="K270" i="2"/>
  <c r="K271" i="2" s="1"/>
  <c r="H270" i="2"/>
  <c r="H271" i="2" s="1"/>
  <c r="E270" i="2"/>
  <c r="E271" i="2" s="1"/>
  <c r="P269" i="2"/>
  <c r="O269" i="2"/>
  <c r="J269" i="2"/>
  <c r="I269" i="2"/>
  <c r="G269" i="2"/>
  <c r="F269" i="2"/>
  <c r="D269" i="2"/>
  <c r="C269" i="2"/>
  <c r="Q268" i="2"/>
  <c r="K268" i="2"/>
  <c r="H268" i="2"/>
  <c r="E268" i="2"/>
  <c r="Q267" i="2"/>
  <c r="K267" i="2"/>
  <c r="H267" i="2"/>
  <c r="E267" i="2"/>
  <c r="P265" i="2"/>
  <c r="O265" i="2"/>
  <c r="J265" i="2"/>
  <c r="I265" i="2"/>
  <c r="G265" i="2"/>
  <c r="F265" i="2"/>
  <c r="D265" i="2"/>
  <c r="C265" i="2"/>
  <c r="Q264" i="2"/>
  <c r="Q265" i="2" s="1"/>
  <c r="K264" i="2"/>
  <c r="K265" i="2" s="1"/>
  <c r="H264" i="2"/>
  <c r="H265" i="2" s="1"/>
  <c r="E264" i="2"/>
  <c r="E265" i="2" s="1"/>
  <c r="P262" i="2"/>
  <c r="O262" i="2"/>
  <c r="J262" i="2"/>
  <c r="I262" i="2"/>
  <c r="G262" i="2"/>
  <c r="F262" i="2"/>
  <c r="D262" i="2"/>
  <c r="C262" i="2"/>
  <c r="Q261" i="2"/>
  <c r="K261" i="2"/>
  <c r="H261" i="2"/>
  <c r="E261" i="2"/>
  <c r="Q260" i="2"/>
  <c r="K260" i="2"/>
  <c r="H260" i="2"/>
  <c r="E260" i="2"/>
  <c r="Q259" i="2"/>
  <c r="K259" i="2"/>
  <c r="H259" i="2"/>
  <c r="E259" i="2"/>
  <c r="Q258" i="2"/>
  <c r="K258" i="2"/>
  <c r="H258" i="2"/>
  <c r="E258" i="2"/>
  <c r="P257" i="2"/>
  <c r="O257" i="2"/>
  <c r="J257" i="2"/>
  <c r="I257" i="2"/>
  <c r="G257" i="2"/>
  <c r="F257" i="2"/>
  <c r="D257" i="2"/>
  <c r="C257" i="2"/>
  <c r="Q256" i="2"/>
  <c r="K256" i="2"/>
  <c r="H256" i="2"/>
  <c r="E256" i="2"/>
  <c r="Q255" i="2"/>
  <c r="K255" i="2"/>
  <c r="H255" i="2"/>
  <c r="E255" i="2"/>
  <c r="Q254" i="2"/>
  <c r="K254" i="2"/>
  <c r="H254" i="2"/>
  <c r="E254" i="2"/>
  <c r="Q253" i="2"/>
  <c r="K253" i="2"/>
  <c r="H253" i="2"/>
  <c r="E253" i="2"/>
  <c r="P252" i="2"/>
  <c r="O252" i="2"/>
  <c r="J252" i="2"/>
  <c r="I252" i="2"/>
  <c r="G252" i="2"/>
  <c r="F252" i="2"/>
  <c r="D252" i="2"/>
  <c r="C252" i="2"/>
  <c r="Q251" i="2"/>
  <c r="K251" i="2"/>
  <c r="H251" i="2"/>
  <c r="E251" i="2"/>
  <c r="Q250" i="2"/>
  <c r="K250" i="2"/>
  <c r="H250" i="2"/>
  <c r="E250" i="2"/>
  <c r="Q249" i="2"/>
  <c r="K249" i="2"/>
  <c r="H249" i="2"/>
  <c r="E249" i="2"/>
  <c r="Q248" i="2"/>
  <c r="K248" i="2"/>
  <c r="H248" i="2"/>
  <c r="E248" i="2"/>
  <c r="P247" i="2"/>
  <c r="O247" i="2"/>
  <c r="J247" i="2"/>
  <c r="I247" i="2"/>
  <c r="G247" i="2"/>
  <c r="F247" i="2"/>
  <c r="D247" i="2"/>
  <c r="C247" i="2"/>
  <c r="Q246" i="2"/>
  <c r="Q247" i="2" s="1"/>
  <c r="K246" i="2"/>
  <c r="K247" i="2" s="1"/>
  <c r="H246" i="2"/>
  <c r="H247" i="2" s="1"/>
  <c r="E246" i="2"/>
  <c r="E247" i="2" s="1"/>
  <c r="P245" i="2"/>
  <c r="O245" i="2"/>
  <c r="J245" i="2"/>
  <c r="I245" i="2"/>
  <c r="G245" i="2"/>
  <c r="F245" i="2"/>
  <c r="D245" i="2"/>
  <c r="C245" i="2"/>
  <c r="Q244" i="2"/>
  <c r="Q245" i="2" s="1"/>
  <c r="K244" i="2"/>
  <c r="K245" i="2" s="1"/>
  <c r="H244" i="2"/>
  <c r="H245" i="2" s="1"/>
  <c r="E244" i="2"/>
  <c r="E245" i="2" s="1"/>
  <c r="P243" i="2"/>
  <c r="O243" i="2"/>
  <c r="J243" i="2"/>
  <c r="I243" i="2"/>
  <c r="G243" i="2"/>
  <c r="F243" i="2"/>
  <c r="D243" i="2"/>
  <c r="C243" i="2"/>
  <c r="Q242" i="2"/>
  <c r="Q243" i="2" s="1"/>
  <c r="K242" i="2"/>
  <c r="K243" i="2" s="1"/>
  <c r="H242" i="2"/>
  <c r="H243" i="2" s="1"/>
  <c r="E242" i="2"/>
  <c r="E243" i="2" s="1"/>
  <c r="P241" i="2"/>
  <c r="O241" i="2"/>
  <c r="J241" i="2"/>
  <c r="I241" i="2"/>
  <c r="G241" i="2"/>
  <c r="F241" i="2"/>
  <c r="D241" i="2"/>
  <c r="C241" i="2"/>
  <c r="Q199" i="2"/>
  <c r="P199" i="2"/>
  <c r="O199" i="2"/>
  <c r="K199" i="2"/>
  <c r="J199" i="2"/>
  <c r="I199" i="2"/>
  <c r="H199" i="2"/>
  <c r="G199" i="2"/>
  <c r="F199" i="2"/>
  <c r="E199" i="2"/>
  <c r="D199" i="2"/>
  <c r="C199" i="2"/>
  <c r="P194" i="2"/>
  <c r="O194" i="2"/>
  <c r="J194" i="2"/>
  <c r="I194" i="2"/>
  <c r="G194" i="2"/>
  <c r="F194" i="2"/>
  <c r="D194" i="2"/>
  <c r="C194" i="2"/>
  <c r="Q193" i="2"/>
  <c r="Q194" i="2" s="1"/>
  <c r="K193" i="2"/>
  <c r="H193" i="2"/>
  <c r="E193" i="2"/>
  <c r="K146" i="2"/>
  <c r="H146" i="2"/>
  <c r="E146" i="2"/>
  <c r="P102" i="2"/>
  <c r="O102" i="2"/>
  <c r="K102" i="2"/>
  <c r="J102" i="2"/>
  <c r="I102" i="2"/>
  <c r="H102" i="2"/>
  <c r="G102" i="2"/>
  <c r="F102" i="2"/>
  <c r="E102" i="2"/>
  <c r="D102" i="2"/>
  <c r="C102" i="2"/>
  <c r="Q101" i="2"/>
  <c r="Q100" i="2"/>
  <c r="Q99" i="2"/>
  <c r="P98" i="2"/>
  <c r="O98" i="2"/>
  <c r="J98" i="2"/>
  <c r="I98" i="2"/>
  <c r="G98" i="2"/>
  <c r="F98" i="2"/>
  <c r="D98" i="2"/>
  <c r="C98" i="2"/>
  <c r="Q97" i="2"/>
  <c r="K97" i="2"/>
  <c r="H97" i="2"/>
  <c r="E97" i="2"/>
  <c r="Q96" i="2"/>
  <c r="K96" i="2"/>
  <c r="H96" i="2"/>
  <c r="E96" i="2"/>
  <c r="Q95" i="2"/>
  <c r="K95" i="2"/>
  <c r="H95" i="2"/>
  <c r="E95" i="2"/>
  <c r="P94" i="2"/>
  <c r="O94" i="2"/>
  <c r="J94" i="2"/>
  <c r="I94" i="2"/>
  <c r="G94" i="2"/>
  <c r="F94" i="2"/>
  <c r="D94" i="2"/>
  <c r="C94" i="2"/>
  <c r="Q93" i="2"/>
  <c r="K93" i="2"/>
  <c r="H93" i="2"/>
  <c r="E93" i="2"/>
  <c r="Q92" i="2"/>
  <c r="K92" i="2"/>
  <c r="H92" i="2"/>
  <c r="E92" i="2"/>
  <c r="Q91" i="2"/>
  <c r="K91" i="2"/>
  <c r="H91" i="2"/>
  <c r="E91" i="2"/>
  <c r="Q90" i="2"/>
  <c r="K90" i="2"/>
  <c r="H90" i="2"/>
  <c r="E90" i="2"/>
  <c r="Q89" i="2"/>
  <c r="K89" i="2"/>
  <c r="H89" i="2"/>
  <c r="E89" i="2"/>
  <c r="Q88" i="2"/>
  <c r="K88" i="2"/>
  <c r="H88" i="2"/>
  <c r="E88" i="2"/>
  <c r="P87" i="2"/>
  <c r="O87" i="2"/>
  <c r="J87" i="2"/>
  <c r="I87" i="2"/>
  <c r="G87" i="2"/>
  <c r="F87" i="2"/>
  <c r="D87" i="2"/>
  <c r="C87" i="2"/>
  <c r="P71" i="2"/>
  <c r="O71" i="2"/>
  <c r="J71" i="2"/>
  <c r="I71" i="2"/>
  <c r="G71" i="2"/>
  <c r="F71" i="2"/>
  <c r="D71" i="2"/>
  <c r="C71" i="2"/>
  <c r="Q70" i="2"/>
  <c r="K70" i="2"/>
  <c r="H70" i="2"/>
  <c r="E70" i="2"/>
  <c r="Q69" i="2"/>
  <c r="K69" i="2"/>
  <c r="H69" i="2"/>
  <c r="E69" i="2"/>
  <c r="P68" i="2"/>
  <c r="O68" i="2"/>
  <c r="J68" i="2"/>
  <c r="I68" i="2"/>
  <c r="G68" i="2"/>
  <c r="F68" i="2"/>
  <c r="D68" i="2"/>
  <c r="C68" i="2"/>
  <c r="Q67" i="2"/>
  <c r="K67" i="2"/>
  <c r="H67" i="2"/>
  <c r="E67" i="2"/>
  <c r="Q66" i="2"/>
  <c r="K66" i="2"/>
  <c r="H66" i="2"/>
  <c r="E66" i="2"/>
  <c r="P65" i="2"/>
  <c r="O65" i="2"/>
  <c r="J65" i="2"/>
  <c r="I65" i="2"/>
  <c r="G65" i="2"/>
  <c r="F65" i="2"/>
  <c r="D65" i="2"/>
  <c r="C65" i="2"/>
  <c r="Q64" i="2"/>
  <c r="K64" i="2"/>
  <c r="H64" i="2"/>
  <c r="E64" i="2"/>
  <c r="Q63" i="2"/>
  <c r="K63" i="2"/>
  <c r="H63" i="2"/>
  <c r="E63" i="2"/>
  <c r="P62" i="2"/>
  <c r="O62" i="2"/>
  <c r="J62" i="2"/>
  <c r="I62" i="2"/>
  <c r="G62" i="2"/>
  <c r="F62" i="2"/>
  <c r="D62" i="2"/>
  <c r="C62" i="2"/>
  <c r="P22" i="2"/>
  <c r="O22" i="2"/>
  <c r="J22" i="2"/>
  <c r="I22" i="2"/>
  <c r="G22" i="2"/>
  <c r="F22" i="2"/>
  <c r="D22" i="2"/>
  <c r="C22" i="2"/>
  <c r="P5" i="2"/>
  <c r="O5" i="2"/>
  <c r="J5" i="2"/>
  <c r="I5" i="2"/>
  <c r="G5" i="2"/>
  <c r="F5" i="2"/>
  <c r="D5" i="2"/>
  <c r="C5" i="2"/>
  <c r="K4" i="2"/>
  <c r="K5" i="2" s="1"/>
  <c r="H4" i="2"/>
  <c r="H5" i="2" s="1"/>
  <c r="E4" i="2"/>
  <c r="E5" i="2" s="1"/>
  <c r="E144" i="2" l="1"/>
  <c r="Q308" i="2"/>
  <c r="Q321" i="2"/>
  <c r="H144" i="2"/>
  <c r="K144" i="2"/>
  <c r="Q144" i="2"/>
  <c r="Q284" i="2"/>
  <c r="H68" i="2"/>
  <c r="H87" i="2"/>
  <c r="K321" i="2"/>
  <c r="E68" i="2"/>
  <c r="H284" i="2"/>
  <c r="H308" i="2"/>
  <c r="H321" i="2"/>
  <c r="Q94" i="2"/>
  <c r="Q98" i="2"/>
  <c r="Q252" i="2"/>
  <c r="Q257" i="2"/>
  <c r="Q262" i="2"/>
  <c r="Q269" i="2"/>
  <c r="E284" i="2"/>
  <c r="E308" i="2"/>
  <c r="E321" i="2"/>
  <c r="H65" i="2"/>
  <c r="H71" i="2"/>
  <c r="K308" i="2"/>
  <c r="E62" i="2"/>
  <c r="E65" i="2"/>
  <c r="E241" i="2"/>
  <c r="K94" i="2"/>
  <c r="K98" i="2"/>
  <c r="K194" i="2"/>
  <c r="K252" i="2"/>
  <c r="K262" i="2"/>
  <c r="K269" i="2"/>
  <c r="H241" i="2"/>
  <c r="K71" i="2"/>
  <c r="K87" i="2"/>
  <c r="Q62" i="2"/>
  <c r="Q65" i="2"/>
  <c r="Q68" i="2"/>
  <c r="Q71" i="2"/>
  <c r="Q87" i="2"/>
  <c r="Q241" i="2"/>
  <c r="E87" i="2"/>
  <c r="K65" i="2"/>
  <c r="K284" i="2"/>
  <c r="E94" i="2"/>
  <c r="E252" i="2"/>
  <c r="E257" i="2"/>
  <c r="E262" i="2"/>
  <c r="E269" i="2"/>
  <c r="K62" i="2"/>
  <c r="K68" i="2"/>
  <c r="K241" i="2"/>
  <c r="E98" i="2"/>
  <c r="E194" i="2"/>
  <c r="H94" i="2"/>
  <c r="H98" i="2"/>
  <c r="H194" i="2"/>
  <c r="H252" i="2"/>
  <c r="H257" i="2"/>
  <c r="H262" i="2"/>
  <c r="H269" i="2"/>
  <c r="E71" i="2"/>
  <c r="K257" i="2"/>
  <c r="Q5" i="2"/>
  <c r="Q22" i="2"/>
  <c r="E22" i="2"/>
  <c r="K22" i="2"/>
  <c r="H22" i="2"/>
  <c r="H62" i="2"/>
  <c r="Q102" i="2"/>
</calcChain>
</file>

<file path=xl/sharedStrings.xml><?xml version="1.0" encoding="utf-8"?>
<sst xmlns="http://schemas.openxmlformats.org/spreadsheetml/2006/main" count="586" uniqueCount="392">
  <si>
    <t>Education Department Budget</t>
  </si>
  <si>
    <t xml:space="preserve">                   2020-21 (AE)                  </t>
  </si>
  <si>
    <t xml:space="preserve">                   2021-22 (BE)                  </t>
  </si>
  <si>
    <t xml:space="preserve">                   2021-22 (RE)                  </t>
  </si>
  <si>
    <t xml:space="preserve">                   2022-23 (BE)                  </t>
  </si>
  <si>
    <t>State</t>
  </si>
  <si>
    <t>Centre</t>
  </si>
  <si>
    <t>Total</t>
  </si>
  <si>
    <t xml:space="preserve">Madarsa School </t>
  </si>
  <si>
    <t>Samagra Shiksha Abhiyan</t>
  </si>
  <si>
    <t xml:space="preserve">Health Department </t>
  </si>
  <si>
    <t>NRHM</t>
  </si>
  <si>
    <t>NUHM</t>
  </si>
  <si>
    <t xml:space="preserve">Shubhlaxmi Yojana </t>
  </si>
  <si>
    <t xml:space="preserve">Mukhyamantri Chiranjivi Swasthya Beema Yojana </t>
  </si>
  <si>
    <t xml:space="preserve">Urban Development </t>
  </si>
  <si>
    <t>Swachh Bharat Mission Urban</t>
  </si>
  <si>
    <t>Pradhan Mantri Awas Yojana Urban</t>
  </si>
  <si>
    <t>Social Justice And Empowerment Department</t>
  </si>
  <si>
    <t xml:space="preserve">Palanhar Yoajan </t>
  </si>
  <si>
    <t xml:space="preserve">Devnarayan Yoajan </t>
  </si>
  <si>
    <t>Post matric scholarship for SC</t>
  </si>
  <si>
    <t>Post matric scholarship for ST</t>
  </si>
  <si>
    <t>Post matric scholarship for OBC</t>
  </si>
  <si>
    <t xml:space="preserve">Vradhdjan  Pension Yoajan </t>
  </si>
  <si>
    <t xml:space="preserve">Vidhava  Pension Yoajan </t>
  </si>
  <si>
    <t xml:space="preserve">Vishesh Yogyajan  Pension Yojana </t>
  </si>
  <si>
    <t xml:space="preserve">Child Right Department </t>
  </si>
  <si>
    <t xml:space="preserve">Minority Department </t>
  </si>
  <si>
    <t xml:space="preserve">Anuprari  Scheme </t>
  </si>
  <si>
    <t>Women Empowerment Department</t>
  </si>
  <si>
    <t xml:space="preserve">Mukhyamantri Rajshree Yojana </t>
  </si>
  <si>
    <t>Integrated Child Development Services Directorate</t>
  </si>
  <si>
    <t>ICDS</t>
  </si>
  <si>
    <t xml:space="preserve">Indra Gandhi Matratv Yojana </t>
  </si>
  <si>
    <t>Rural Development Department</t>
  </si>
  <si>
    <t>Source : Budget Books, FD, GoR</t>
  </si>
  <si>
    <t xml:space="preserve">Department and Schemes </t>
  </si>
  <si>
    <t>Head</t>
  </si>
  <si>
    <t xml:space="preserve">                   2021-22 (AE)                  </t>
  </si>
  <si>
    <t xml:space="preserve">Total </t>
  </si>
  <si>
    <t>Pre Matric Scholarships for SC</t>
  </si>
  <si>
    <t>Pre Matric Scholarships for ST</t>
  </si>
  <si>
    <t>Pre Matric Scholarships for OBC</t>
  </si>
  <si>
    <t xml:space="preserve">Devnayaran Yojana </t>
  </si>
  <si>
    <t xml:space="preserve">                   2022-23 (RE)                  </t>
  </si>
  <si>
    <t xml:space="preserve">                   2023-24 (BE)                  </t>
  </si>
  <si>
    <t xml:space="preserve">                   2022-23 (AE)                  </t>
  </si>
  <si>
    <t xml:space="preserve">                   2023-24 (RE)                  </t>
  </si>
  <si>
    <t xml:space="preserve">                   2024-25 (BE)                  </t>
  </si>
  <si>
    <t xml:space="preserve">                   2024-25 (BE)Modified                  </t>
  </si>
  <si>
    <t>Lado Protsahan Yojna</t>
  </si>
  <si>
    <t>Gig Workers Kalyan Yojna</t>
  </si>
  <si>
    <t>Ghumantu ,Vimukt, Ardhghumantu jati kalyan board</t>
  </si>
  <si>
    <t xml:space="preserve">Gadiya Luharo ko kachche maal kray hetu anudan </t>
  </si>
  <si>
    <t>Scheme for DTNT</t>
  </si>
  <si>
    <t>Other Departments</t>
  </si>
  <si>
    <t xml:space="preserve">                   2023-24 (AE)                  </t>
  </si>
  <si>
    <t xml:space="preserve">                   2024-25 (RE)                  </t>
  </si>
  <si>
    <t xml:space="preserve">                   2025-26 (BE)                  </t>
  </si>
  <si>
    <t xml:space="preserve">                </t>
  </si>
  <si>
    <t>2202-01-113-(01)-{01}</t>
  </si>
  <si>
    <t>2202-01-113-(01)-{02}</t>
  </si>
  <si>
    <t>2202-01-113-(01)-{03}</t>
  </si>
  <si>
    <t>2202-01-113-(02)-{01}</t>
  </si>
  <si>
    <t>2202-01-113-(02)-{02}</t>
  </si>
  <si>
    <t>2202-01-113-(02)-{03}</t>
  </si>
  <si>
    <t>2202-01-113-(02)-{04}</t>
  </si>
  <si>
    <t>2202-01-113-(02)-{05}</t>
  </si>
  <si>
    <t>2202-01-113-(02)-{06}</t>
  </si>
  <si>
    <t>2202-01-113-(02)-{07)</t>
  </si>
  <si>
    <t>2202-01-113-(02)-{08)</t>
  </si>
  <si>
    <t>2202-01-113-(02)-{09)</t>
  </si>
  <si>
    <t>4202-01-201-(13)-{01}</t>
  </si>
  <si>
    <t>4202-01-201-(13)-{02}</t>
  </si>
  <si>
    <t>4202-01-201-(13)-{04}</t>
  </si>
  <si>
    <t>4202-01-789-(15)-{01}</t>
  </si>
  <si>
    <t>4202-01-789-(15)-{02}</t>
  </si>
  <si>
    <t>4202-01-789-(15)-{04}</t>
  </si>
  <si>
    <t>4202-01-796-(20)-{01}</t>
  </si>
  <si>
    <t>4202-01-796-(20)-{02}</t>
  </si>
  <si>
    <t>4202-01-796-(20)-{04}</t>
  </si>
  <si>
    <t>2202-02-113-(01)-{01}</t>
  </si>
  <si>
    <t>2202-02-113-(01)-{02}</t>
  </si>
  <si>
    <t>2202-02-113-(01)-{03}</t>
  </si>
  <si>
    <t>2202-02-113-(01)-{04}</t>
  </si>
  <si>
    <t>2202-02-113-(02)-{01}</t>
  </si>
  <si>
    <t>2202-02-113-(02)-{02}</t>
  </si>
  <si>
    <t>2202-02-113-(02)-{03}</t>
  </si>
  <si>
    <t>2202-02-113-(02)-{04}</t>
  </si>
  <si>
    <t>2202-02-113-(02)-{05}</t>
  </si>
  <si>
    <t>2202-02-113-(02)-{06}</t>
  </si>
  <si>
    <t>4202-01-202-(20)-{01}</t>
  </si>
  <si>
    <t>4202-01-202-(20)-{02}</t>
  </si>
  <si>
    <t>4202-01-789-(16)-{01}</t>
  </si>
  <si>
    <t>4202-01-789-(16)-{02}</t>
  </si>
  <si>
    <t>4202-01-796-(21)-{01}</t>
  </si>
  <si>
    <t>4202-01-796-(21)-{02}</t>
  </si>
  <si>
    <t>Total - A</t>
  </si>
  <si>
    <t>Total - B</t>
  </si>
  <si>
    <t>Total - A+B</t>
  </si>
  <si>
    <t>2230-01-103-(14)-[01]</t>
  </si>
  <si>
    <t>2230-01-789-(07)-[01]</t>
  </si>
  <si>
    <t>2230-01-796-(09)-[01]</t>
  </si>
  <si>
    <t>Gig evam Unorganised Workers Development Fund (3482)</t>
  </si>
  <si>
    <t>2230-01-103-(16)-{01}</t>
  </si>
  <si>
    <t>2230-01-789-(08)-{01}</t>
  </si>
  <si>
    <t>2230-01-796-(10)-{01}</t>
  </si>
  <si>
    <t>2235-02-196-(21)-[06]</t>
  </si>
  <si>
    <t>2235-02-196-(21)-[12]</t>
  </si>
  <si>
    <t>2235-02-196-(21)-[13]</t>
  </si>
  <si>
    <t>2235-02-789-(22)-[01]</t>
  </si>
  <si>
    <t>2235-02-796-(22)-[01]</t>
  </si>
  <si>
    <t>Pradhan Mantri Matritva Vandana Yojna (PMMVY)</t>
  </si>
  <si>
    <t xml:space="preserve">Rashtriya Poshahar Sahayata Karyakram and PM Poshan - Mid day Meal </t>
  </si>
  <si>
    <t>2202-01-112-(04)-[01]</t>
  </si>
  <si>
    <t>2202-01-112-(04)-[02]</t>
  </si>
  <si>
    <t>2202-01-112-(04)-[03]</t>
  </si>
  <si>
    <t>2202-01-112-(04)-[04]</t>
  </si>
  <si>
    <t>2202-01-789-(10)-[01]</t>
  </si>
  <si>
    <t>2202-01-789-(10)-[02]</t>
  </si>
  <si>
    <t>2202-01-789-(10)-[03]</t>
  </si>
  <si>
    <t>2202-01-796-(20)-[01]</t>
  </si>
  <si>
    <t>2202-01-796-(20)-[02]</t>
  </si>
  <si>
    <t>2202-01-796-(20)-[03]</t>
  </si>
  <si>
    <t>2202-01-112-(01)-[01]</t>
  </si>
  <si>
    <t>2202-01-112-(01)-[02]</t>
  </si>
  <si>
    <t>2202-01-789-(05)-[01]</t>
  </si>
  <si>
    <t>2202-01-796-(12)-[01]</t>
  </si>
  <si>
    <t>2217-80-191-(53)-[01]</t>
  </si>
  <si>
    <t>2217-80-191-(53)-[02]</t>
  </si>
  <si>
    <t>2217-80-191-(53)-[03]</t>
  </si>
  <si>
    <t>2217-80-191-(53)-[04]</t>
  </si>
  <si>
    <t>2217-80-191-(53)-[05]</t>
  </si>
  <si>
    <t>2217-80-191-(53)-[06]</t>
  </si>
  <si>
    <t>2217-80-192-(57)-[01]</t>
  </si>
  <si>
    <t>2217-80-192-(57)-[02]</t>
  </si>
  <si>
    <t>2217-80-192-(57)-[03]</t>
  </si>
  <si>
    <t>2217-80-192-(57)-[04]</t>
  </si>
  <si>
    <t>2217-80-192-(57)-[05]</t>
  </si>
  <si>
    <t>2217-80-192-(57)-[06]</t>
  </si>
  <si>
    <t>4217-60-051-(10)-[01]</t>
  </si>
  <si>
    <t>4217-60-051-(10)-[02]</t>
  </si>
  <si>
    <t>4217-60-789-(10)-[01]</t>
  </si>
  <si>
    <t>4217-60-789-(10)-[02]</t>
  </si>
  <si>
    <t>4217-60-796-(10)-[01]</t>
  </si>
  <si>
    <t>4217-60-796-(10)-[02]</t>
  </si>
  <si>
    <t>2217-80-191-(55)-[01]</t>
  </si>
  <si>
    <t>2217-80-191-(55)-[02]</t>
  </si>
  <si>
    <t>2217-80-191-(55)-[03]</t>
  </si>
  <si>
    <t>2217-80-192-(58)-[01]</t>
  </si>
  <si>
    <t>2217-80-192-(58)-[02]</t>
  </si>
  <si>
    <t>2217-80-192-(58)-[03]</t>
  </si>
  <si>
    <t>2217-80-191-(56)-[01]</t>
  </si>
  <si>
    <t>2217-80-191-(56)-[02]</t>
  </si>
  <si>
    <t>2217-80-191-(56)-[03]</t>
  </si>
  <si>
    <t>2217-80-192-(59)-[01]</t>
  </si>
  <si>
    <t>2217-80-192-(59)-[02]</t>
  </si>
  <si>
    <t>2217-80-192-(59)-[03]</t>
  </si>
  <si>
    <t>4217-60-051-(14)-[01]</t>
  </si>
  <si>
    <t>4217-60-789-(14)-[01]</t>
  </si>
  <si>
    <t>4217-60-796-(14)-[01]</t>
  </si>
  <si>
    <t>4217-60-051-(13)-[01]</t>
  </si>
  <si>
    <t>4217-60-789-(13)-[01]</t>
  </si>
  <si>
    <t>4217-60-796-(13)-[01]</t>
  </si>
  <si>
    <t>Total- A</t>
  </si>
  <si>
    <t xml:space="preserve">Total- B </t>
  </si>
  <si>
    <t>Grand Total</t>
  </si>
  <si>
    <t xml:space="preserve">Grand Total </t>
  </si>
  <si>
    <t>2236-02-101-(03)-{01}</t>
  </si>
  <si>
    <t>2236-02-789-(04)-{01}</t>
  </si>
  <si>
    <t>2236-02-796-(02)-{01}</t>
  </si>
  <si>
    <t>2210-06-789-(09)-{01}</t>
  </si>
  <si>
    <t>2210-06-800-(08)-{01}</t>
  </si>
  <si>
    <t>2210-06-796-(14)-{01}</t>
  </si>
  <si>
    <t>3475-00-108-(06)-[01]</t>
  </si>
  <si>
    <t>3475-00-789-(05)-[01]</t>
  </si>
  <si>
    <t>3475-00-796-(05)-[01]</t>
  </si>
  <si>
    <t>3475-00-108-(04)-[01]</t>
  </si>
  <si>
    <t>3475-00-789-(03)-[01]</t>
  </si>
  <si>
    <t xml:space="preserve">3475-00-796-(03)-[01] </t>
  </si>
  <si>
    <t>3475-00-902</t>
  </si>
  <si>
    <t>2235-02-196-(02)-[39]</t>
  </si>
  <si>
    <t>2235-02-196-(02)-[40]</t>
  </si>
  <si>
    <t>2235-02-196-(02)-[41]</t>
  </si>
  <si>
    <t>2225-01-196-(13)-{00}</t>
  </si>
  <si>
    <t>2225-02-196-(12)-{00}</t>
  </si>
  <si>
    <t>2235-02-196-(19)-{07}</t>
  </si>
  <si>
    <t>2235-60-196-(02)</t>
  </si>
  <si>
    <t>Pradhan Mantri Jan Vikas Karyekram (PMJVK)</t>
  </si>
  <si>
    <t>2225-04-277-(01)-{01}</t>
  </si>
  <si>
    <t>Minority Boys Hostel Sanchalan</t>
  </si>
  <si>
    <t>Minority Girls Hostel</t>
  </si>
  <si>
    <t>2211-00-789-(03)-[03]</t>
  </si>
  <si>
    <t>2211-00-796-(07)-[03]</t>
  </si>
  <si>
    <t>2211-00-800-(03)-[03]</t>
  </si>
  <si>
    <t>4210-01-110-(16)-[01]</t>
  </si>
  <si>
    <t>4210-01-789-(07)-[01]</t>
  </si>
  <si>
    <t>4210-01-796-(09)-[01]</t>
  </si>
  <si>
    <t>Rashtriya Sahari Swasthya Mission (NUHM)</t>
  </si>
  <si>
    <t>Integrated Child Protection Scheme (ICPS)</t>
  </si>
  <si>
    <t>2217-80-191-(39)-{01]</t>
  </si>
  <si>
    <t>2217-80-191-(39)-{02}</t>
  </si>
  <si>
    <t>2217-80-191-(39)-{03}</t>
  </si>
  <si>
    <t>2217-80-192-(41)-{01}</t>
  </si>
  <si>
    <t>2217-80-192-(41)-{02}</t>
  </si>
  <si>
    <t>2217-80-192-(41)-{03}</t>
  </si>
  <si>
    <t>4217-60-051-(12)-{01}</t>
  </si>
  <si>
    <t>4217-60-789-(12)-{01}</t>
  </si>
  <si>
    <t>4217-60-796-(12)-{01}</t>
  </si>
  <si>
    <t>2217-80-191-(61)-{01}</t>
  </si>
  <si>
    <t>2217-80-191-(61)-{02}</t>
  </si>
  <si>
    <t>2217-80-191-(61)-{03}</t>
  </si>
  <si>
    <t>2217-80-191-(61)-{04}</t>
  </si>
  <si>
    <t>2217-80-191-(61)-{05}</t>
  </si>
  <si>
    <t>2217-80-191-(61)-{06}</t>
  </si>
  <si>
    <t>2217-80-191-(61)-{07}</t>
  </si>
  <si>
    <t>2217-80-191-(61)-{08}</t>
  </si>
  <si>
    <t>2217-80-191-(61)-{09}</t>
  </si>
  <si>
    <t>2217-80-192-(63)-{01}</t>
  </si>
  <si>
    <t>2217-80-192-(63)-{02}</t>
  </si>
  <si>
    <t>2217-80-192-(63)-{03}</t>
  </si>
  <si>
    <t>2217-80-192-(63)-{04}</t>
  </si>
  <si>
    <t>2217-80-192-(63)-{05}</t>
  </si>
  <si>
    <t>2217-80-192-(63)-{06}</t>
  </si>
  <si>
    <t>2217-80-192-(63)-{07}</t>
  </si>
  <si>
    <t>2217-80-192-(63)-{08}</t>
  </si>
  <si>
    <t>2217-80-192-(63)-{09}</t>
  </si>
  <si>
    <t>2217-80-191-(63)-[01]</t>
  </si>
  <si>
    <t>2217-80-191-(63)-[02]</t>
  </si>
  <si>
    <t>2217-80-191-(63)-[03]</t>
  </si>
  <si>
    <t>2217-80-191-(63)-[04]</t>
  </si>
  <si>
    <t>2217-80-192-(64)-[01]</t>
  </si>
  <si>
    <t>2217-80-192-(64)-[02]</t>
  </si>
  <si>
    <t>2217-80-192-(64)-[03]</t>
  </si>
  <si>
    <t>2217-80-192-(64)-[04]</t>
  </si>
  <si>
    <t xml:space="preserve">Total - A </t>
  </si>
  <si>
    <t xml:space="preserve">Total - B </t>
  </si>
  <si>
    <t xml:space="preserve">Total - C </t>
  </si>
  <si>
    <t>Grand Total - A+B+C</t>
  </si>
  <si>
    <t>2235-02-196-(02)-{26}</t>
  </si>
  <si>
    <t>2235-02-196-(02)-{27}</t>
  </si>
  <si>
    <t>2235-02-196-(02)-{28}</t>
  </si>
  <si>
    <t>2236-02-101-(01)-[12]</t>
  </si>
  <si>
    <t>Rajiv Gandi Kishori Balika Sashaktikaran Yojna (Sabla) (1072)</t>
  </si>
  <si>
    <t>NREGA (National Rural Employment Guarantee Act)</t>
  </si>
  <si>
    <t>2515-00-800-(05)-{01}</t>
  </si>
  <si>
    <t>2505-02-101-(02)-[01]</t>
  </si>
  <si>
    <t>2225-01-789-(01)-{00}</t>
  </si>
  <si>
    <t>2225-02-796-(06)-{01}</t>
  </si>
  <si>
    <t>2225-03-277-(02)-{00}</t>
  </si>
  <si>
    <t>2225-03-196-(05)-[02]</t>
  </si>
  <si>
    <t>2225-03-196-(05)-[03]</t>
  </si>
  <si>
    <t>2225-03-196-(05)-[04]</t>
  </si>
  <si>
    <t>2225-03-196-(05)-[05]</t>
  </si>
  <si>
    <t>2225-03-196-(05)-[08]</t>
  </si>
  <si>
    <t>2225-03-196-(05)-[09]</t>
  </si>
  <si>
    <t>2225-03-196-(06)-[01]</t>
  </si>
  <si>
    <t>2225-03-196-(06)-[02]</t>
  </si>
  <si>
    <t>2225-03-196-(06)-[03]</t>
  </si>
  <si>
    <t>2225-03-196-(06)-[04]</t>
  </si>
  <si>
    <t>2225-03-196-(06)-[05]</t>
  </si>
  <si>
    <t>2225-03-196-(06)-[06]</t>
  </si>
  <si>
    <t>2225-03-196-(06)-[07]</t>
  </si>
  <si>
    <t>2225-03-196-(07)-[01]</t>
  </si>
  <si>
    <t>2225-03-196-(08)-[01]</t>
  </si>
  <si>
    <t>2225-03-196-(08)-[02]</t>
  </si>
  <si>
    <t>2225-03-196-(09)-[00]</t>
  </si>
  <si>
    <t>2225-03-196-(10)-[01]</t>
  </si>
  <si>
    <t>2225-03-196-(11)-[01]</t>
  </si>
  <si>
    <t>2225-03-196-(12)-[01]</t>
  </si>
  <si>
    <t>2225-03-196-(13)-[01]</t>
  </si>
  <si>
    <t>2225-03-196-(13)-[02]</t>
  </si>
  <si>
    <t>2225-03-196-(13)-[03]</t>
  </si>
  <si>
    <t>2225-03-196-(14)-[01]</t>
  </si>
  <si>
    <t>2225-03-800-(05)-[01]</t>
  </si>
  <si>
    <t>2225-03-800-(05)-[02]</t>
  </si>
  <si>
    <t>4225-03-800-(01)-[01]</t>
  </si>
  <si>
    <t>4225-03-800-(01)-[02]</t>
  </si>
  <si>
    <t>4225-03-800-(01)-[03]</t>
  </si>
  <si>
    <t>4225-03-800-(02)-[01]</t>
  </si>
  <si>
    <t>4225-03-800-(03)-[01]</t>
  </si>
  <si>
    <t>4225-03-800-(04)-[01]</t>
  </si>
  <si>
    <t>4225-03-800-(05)-[01]</t>
  </si>
  <si>
    <t>4225-03-800-(08)-[01]</t>
  </si>
  <si>
    <t>4225-03-800-(08)-[04]</t>
  </si>
  <si>
    <t>4225-03-800-(08)-[05]</t>
  </si>
  <si>
    <t>4225-03-800-(09)-[01]</t>
  </si>
  <si>
    <t>4225-03-800-(09)-[02]</t>
  </si>
  <si>
    <t>4225-03-800-(10)-[01]</t>
  </si>
  <si>
    <t>Alpsankhyak Balak or Balikao ke liye Rojgar Yojana</t>
  </si>
  <si>
    <t>Vimukt,Ghumantu evem Ardhghumantu Jati Hetu kalyan board</t>
  </si>
  <si>
    <t>2235-02-200-(18)-[00]</t>
  </si>
  <si>
    <t>2236-02-101-(01)-{18}</t>
  </si>
  <si>
    <t>2236-02-789-(03)-{01}</t>
  </si>
  <si>
    <t>2236-02-796-(01)-{15}</t>
  </si>
  <si>
    <t>2225-04-277-(01)-{09}</t>
  </si>
  <si>
    <t>2225-04-277-(01)-{03}</t>
  </si>
  <si>
    <t>2225-04-102-(01)-{01}</t>
  </si>
  <si>
    <t xml:space="preserve">2225-04-277-(02)-[01] </t>
  </si>
  <si>
    <t>Kalibai Bheel Medhavi chhatra Scooty Yojana</t>
  </si>
  <si>
    <t>2235-60-196-(01)-{05}</t>
  </si>
  <si>
    <t>2235-60-196-(01)-{08}</t>
  </si>
  <si>
    <t>2235-60-196-(01)-{11}</t>
  </si>
  <si>
    <t>2235-60-196-(01)-{06}</t>
  </si>
  <si>
    <t>2235-60-196-(01)-{09}</t>
  </si>
  <si>
    <t>2235-60-196-(01)-{12}</t>
  </si>
  <si>
    <t>2235-60-196-(01)-{07}</t>
  </si>
  <si>
    <t>2235-60-196-(01)-{10}</t>
  </si>
  <si>
    <t>2235-60-196-(01)-{13}</t>
  </si>
  <si>
    <t>NRHM (Rashtriya Ayush Mission)</t>
  </si>
  <si>
    <t>2210-04-789-(01)-[01]</t>
  </si>
  <si>
    <t>2210-04-796-(01)-[02]</t>
  </si>
  <si>
    <t>2210-04-800-(01)-[01]</t>
  </si>
  <si>
    <t>2211-00-789-(02)-[03]</t>
  </si>
  <si>
    <t>2211-00-796-(02)-[03]</t>
  </si>
  <si>
    <t>2211-00-800-(02)-[03]</t>
  </si>
  <si>
    <t>4210-02-110-(01)-[01]</t>
  </si>
  <si>
    <t>4210-02-789-(05)-[01]</t>
  </si>
  <si>
    <t>4210-02-796-(05)-[01]</t>
  </si>
  <si>
    <t>2202-02-107-(05)-{02}</t>
  </si>
  <si>
    <t>2202-02-107-(06)-{02}</t>
  </si>
  <si>
    <t>2202-02-107-(07)-{00}</t>
  </si>
  <si>
    <t>2202-01-109-(08)-{01}</t>
  </si>
  <si>
    <t xml:space="preserve">2202-01-109-(08)-{02} </t>
  </si>
  <si>
    <t>2202-01-109-(08)-{03}</t>
  </si>
  <si>
    <t xml:space="preserve">2515-00-196-(39)-[01] </t>
  </si>
  <si>
    <t xml:space="preserve">2515-00-196-(40)-[01] </t>
  </si>
  <si>
    <t xml:space="preserve">2515-00-196-(41)-[01] </t>
  </si>
  <si>
    <t xml:space="preserve">2225-03-196-(02)-[02] </t>
  </si>
  <si>
    <t>2236 (Nutrition)</t>
  </si>
  <si>
    <t>4236 (Nutrition)</t>
  </si>
  <si>
    <t>Swachh Bharat Mission (Rural)</t>
  </si>
  <si>
    <t>2235-60-196-(03)</t>
  </si>
  <si>
    <t>2235-60-196-(04)</t>
  </si>
  <si>
    <t>2505-02-101-(01)-{01}</t>
  </si>
  <si>
    <t>2505-02-101-(01)-{02}</t>
  </si>
  <si>
    <t>2505-02-101-(01)-{03}</t>
  </si>
  <si>
    <t>2211-00-105-(03)-{12}</t>
  </si>
  <si>
    <t>2211-00-789-(01)-{04}</t>
  </si>
  <si>
    <t>2211-00-796-(01)-{04}</t>
  </si>
  <si>
    <t>2225-04-102-(01)-{06}</t>
  </si>
  <si>
    <t>4225-04-102-(01)-{02}</t>
  </si>
  <si>
    <t>Rashtriya Poshahar Sahayata Karyakram and PM Poshan</t>
  </si>
  <si>
    <t xml:space="preserve">Rajiv Gandi Kishori Balika Sashaktikaran Yojna (Sabla) </t>
  </si>
  <si>
    <t>*Source : Budget related Analytical Statement, FD, GoR</t>
  </si>
  <si>
    <t>Budget For Major Schemes (Amount in Lakh Rs.)</t>
  </si>
  <si>
    <t>2505-01-196-(02)-{01}</t>
  </si>
  <si>
    <t>2505-01-196-(02)-{02}</t>
  </si>
  <si>
    <t>2505-01-196-(02)-{03}</t>
  </si>
  <si>
    <t>Pradhan Mantri Awas Yojana - Rural</t>
  </si>
  <si>
    <t>2515-00-196-(48)-[01]</t>
  </si>
  <si>
    <t>2515-00-196-(48)-[02]</t>
  </si>
  <si>
    <t>2515-00-196-(48)-[03]</t>
  </si>
  <si>
    <t>2515-00-196-(48)-[04]</t>
  </si>
  <si>
    <t>`</t>
  </si>
  <si>
    <t xml:space="preserve">2023-24 (RE)                  </t>
  </si>
  <si>
    <t xml:space="preserve">                   2025-26 (RE)                  </t>
  </si>
  <si>
    <t xml:space="preserve">                   2026-27 (BE)                  </t>
  </si>
  <si>
    <t xml:space="preserve">                   2024-25 (AE)                  </t>
  </si>
  <si>
    <t>2202-01-800-(05)-[00]</t>
  </si>
  <si>
    <t xml:space="preserve">4210-01-110-(18)-[01] </t>
  </si>
  <si>
    <t>4210-01-789-(11)-[01]</t>
  </si>
  <si>
    <t>4210-01-796-(12)-[01]</t>
  </si>
  <si>
    <t>2217-80-191-(63)-[05]</t>
  </si>
  <si>
    <t xml:space="preserve">2217-80-191-(63)-[06] </t>
  </si>
  <si>
    <t xml:space="preserve">2217-80-191-(63)-[07] </t>
  </si>
  <si>
    <t>2217-80-191-(63)-[08]</t>
  </si>
  <si>
    <t xml:space="preserve">2217-80-191-(63)-[09] </t>
  </si>
  <si>
    <t>2217-80-192-(64)-[05]</t>
  </si>
  <si>
    <t>2217-80-192-(64)-[06]</t>
  </si>
  <si>
    <t>2217-80-192-(64)-[07]</t>
  </si>
  <si>
    <t>2217-80-192-(64)-[08]</t>
  </si>
  <si>
    <t xml:space="preserve">2217-80-192-(64)-[09] </t>
  </si>
  <si>
    <t xml:space="preserve">4225-03-277-(04)-[02] </t>
  </si>
  <si>
    <t>4225-03-277-(04)-[03]</t>
  </si>
  <si>
    <t>2235-02-102-(10)-{01}</t>
  </si>
  <si>
    <t>2505-02-101-(01)-{05}</t>
  </si>
  <si>
    <t>CM Shahari Rojgar guarantee Yojana</t>
  </si>
  <si>
    <t>Indra Gandhi Shahari Rojgar guarantee Yojana</t>
  </si>
  <si>
    <t xml:space="preserve">Indra Gandhi Shahari Rojgar guarantee Yojana </t>
  </si>
  <si>
    <t xml:space="preserve">Vradhdjan Pension Yoajan </t>
  </si>
  <si>
    <t>Gig evam Unorganised Workers Development Fund</t>
  </si>
  <si>
    <t>VB-G RAM G (Viksit Bharat - Guarantee for Rozgar and Ajeevika Mission)</t>
  </si>
  <si>
    <t>2505-02-101-(04)-[01]</t>
  </si>
  <si>
    <t xml:space="preserve">2505-02-101-(04)-[02] </t>
  </si>
  <si>
    <t>2505-02-101-(04)-[03]</t>
  </si>
  <si>
    <t>2505-02-101-(05)-[01]</t>
  </si>
  <si>
    <t>2505-02-101-(05)-[02]</t>
  </si>
  <si>
    <t>2505-02-101-(05)-[03]</t>
  </si>
  <si>
    <t>2505-02-101-(06)-[01]</t>
  </si>
  <si>
    <t>2505-02-101-(07)-[01]</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</si>
</sst>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name val="Calibri"/>
      <family val="2"/>
    </font>
    <font>
      <sz val="11"/>
      <color theme="1"/>
      <name val="Calibri"/>
      <family val="2"/>
    </font>
    <font>
      <sz val="11"/>
      <color rgb="FFFF0000"/>
      <name val="Calibri"/>
      <family val="2"/>
    </font>
    <font>
      <sz val="11"/>
      <color rgb="FFFF0000"/>
      <name val="Calibri"/>
      <family val="2"/>
      <scheme val="minor"/>
    </font>
    <font>
      <b/>
      <sz val="11"/>
      <color theme="1"/>
      <name val="Calibri"/>
      <family val="2"/>
      <scheme val="minor"/>
    </font>
    <font>
      <b/>
      <sz val="11"/>
      <name val="Calibri"/>
      <family val="2"/>
    </font>
    <font>
      <sz val="11"/>
      <color theme="3"/>
      <name val="Calibri"/>
      <family val="2"/>
    </font>
    <font>
      <sz val="11"/>
      <color theme="3"/>
      <name val="Calibri"/>
      <family val="2"/>
      <scheme val="minor"/>
    </font>
    <font>
      <sz val="11"/>
      <color rgb="FF000000"/>
      <name val="Calibri"/>
      <family val="2"/>
    </font>
    <font>
      <sz val="10"/>
      <color rgb="FF000000"/>
      <name val="Arial"/>
      <family val="2"/>
    </font>
    <font>
      <sz val="10"/>
      <color theme="1"/>
      <name val="Arial"/>
      <family val="2"/>
    </font>
    <font>
      <sz val="10"/>
      <color theme="1"/>
      <name val="Calibri"/>
      <scheme val="minor"/>
    </font>
    <font>
      <sz val="10"/>
      <name val="Arial"/>
      <family val="2"/>
    </font>
    <font>
      <b/>
      <sz val="10"/>
      <name val="Arial"/>
      <family val="2"/>
    </font>
    <font>
      <sz val="11"/>
      <name val="Calibri"/>
      <family val="2"/>
      <scheme val="minor"/>
    </font>
    <font>
      <b/>
      <sz val="10"/>
      <color rgb="FF0D5ADB"/>
      <name val="Arial"/>
      <family val="2"/>
    </font>
    <font>
      <b/>
      <sz val="11"/>
      <color rgb="FFFF0000"/>
      <name val="Calibri"/>
      <family val="2"/>
    </font>
    <font>
      <b/>
      <sz val="14"/>
      <color theme="1"/>
      <name val="Calibri"/>
      <family val="2"/>
    </font>
    <font>
      <b/>
      <sz val="11"/>
      <color rgb="FFFF0000"/>
      <name val="Calibri"/>
      <family val="2"/>
      <scheme val="minor"/>
    </font>
    <font>
      <b/>
      <sz val="11"/>
      <name val="Calibri"/>
      <family val="2"/>
      <scheme val="minor"/>
    </font>
  </fonts>
  <fills count="19">
    <fill>
      <patternFill patternType="none"/>
    </fill>
    <fill>
      <patternFill patternType="gray125"/>
    </fill>
    <fill>
      <patternFill patternType="solid">
        <fgColor rgb="FF00B0F0"/>
        <bgColor rgb="FF00B0F0"/>
      </patternFill>
    </fill>
    <fill>
      <patternFill patternType="solid">
        <fgColor rgb="FFC6D9F0"/>
        <bgColor rgb="FFC6D9F0"/>
      </patternFill>
    </fill>
    <fill>
      <patternFill patternType="solid">
        <fgColor rgb="FFFDE9D9"/>
        <bgColor rgb="FFFDE9D9"/>
      </patternFill>
    </fill>
    <fill>
      <patternFill patternType="solid">
        <fgColor rgb="FFFABF8F"/>
        <bgColor rgb="FFFABF8F"/>
      </patternFill>
    </fill>
    <fill>
      <patternFill patternType="solid">
        <fgColor theme="8"/>
        <bgColor indexed="64"/>
      </patternFill>
    </fill>
    <fill>
      <patternFill patternType="solid">
        <fgColor theme="8"/>
        <bgColor rgb="FF8DB3E2"/>
      </patternFill>
    </fill>
    <fill>
      <patternFill patternType="solid">
        <fgColor theme="8" tint="0.59999389629810485"/>
        <bgColor indexed="64"/>
      </patternFill>
    </fill>
    <fill>
      <patternFill patternType="solid">
        <fgColor theme="8" tint="0.59999389629810485"/>
        <bgColor rgb="FFFDE9D9"/>
      </patternFill>
    </fill>
    <fill>
      <patternFill patternType="solid">
        <fgColor theme="8" tint="0.59999389629810485"/>
        <bgColor rgb="FFC6D9F0"/>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rgb="FFFDE9D9"/>
      </patternFill>
    </fill>
    <fill>
      <patternFill patternType="solid">
        <fgColor theme="4" tint="0.59999389629810485"/>
        <bgColor indexed="64"/>
      </patternFill>
    </fill>
    <fill>
      <patternFill patternType="solid">
        <fgColor rgb="FFFFFF00"/>
        <bgColor rgb="FF8DB3E2"/>
      </patternFill>
    </fill>
    <fill>
      <patternFill patternType="solid">
        <fgColor theme="8" tint="0.39997558519241921"/>
        <bgColor indexed="64"/>
      </patternFill>
    </fill>
    <fill>
      <patternFill patternType="solid">
        <fgColor rgb="FFFFFF00"/>
        <bgColor indexed="64"/>
      </patternFill>
    </fill>
  </fills>
  <borders count="3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383">
    <xf numFmtId="0" fontId="0" fillId="0" borderId="0" xfId="0"/>
    <xf numFmtId="0" fontId="14" fillId="3" borderId="7" xfId="0" applyFont="1" applyFill="1" applyBorder="1"/>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6" fillId="4" borderId="9" xfId="0" applyFont="1" applyFill="1" applyBorder="1"/>
    <xf numFmtId="2" fontId="16" fillId="4" borderId="10" xfId="0" applyNumberFormat="1" applyFont="1" applyFill="1" applyBorder="1" applyAlignment="1">
      <alignment horizontal="center" vertical="center"/>
    </xf>
    <xf numFmtId="2" fontId="16" fillId="4" borderId="9" xfId="0" applyNumberFormat="1" applyFont="1" applyFill="1" applyBorder="1" applyAlignment="1">
      <alignment horizontal="center" vertical="center"/>
    </xf>
    <xf numFmtId="0" fontId="16" fillId="4" borderId="6" xfId="0" applyFont="1" applyFill="1" applyBorder="1"/>
    <xf numFmtId="2" fontId="16" fillId="4" borderId="8" xfId="0" applyNumberFormat="1" applyFont="1" applyFill="1" applyBorder="1" applyAlignment="1">
      <alignment horizontal="center" vertical="center"/>
    </xf>
    <xf numFmtId="2" fontId="16" fillId="4" borderId="6" xfId="0" applyNumberFormat="1" applyFont="1" applyFill="1" applyBorder="1" applyAlignment="1">
      <alignment horizontal="center" vertical="center"/>
    </xf>
    <xf numFmtId="0" fontId="16" fillId="4" borderId="11" xfId="0" applyFont="1" applyFill="1" applyBorder="1"/>
    <xf numFmtId="2" fontId="16" fillId="4" borderId="12" xfId="0" applyNumberFormat="1" applyFont="1" applyFill="1" applyBorder="1" applyAlignment="1">
      <alignment horizontal="center" vertical="center"/>
    </xf>
    <xf numFmtId="2" fontId="16" fillId="4" borderId="14" xfId="0" applyNumberFormat="1" applyFont="1" applyFill="1" applyBorder="1" applyAlignment="1">
      <alignment horizontal="center" vertical="center"/>
    </xf>
    <xf numFmtId="0" fontId="14" fillId="3" borderId="6" xfId="0" applyFont="1" applyFill="1" applyBorder="1"/>
    <xf numFmtId="0" fontId="14" fillId="3" borderId="15" xfId="0" applyFont="1" applyFill="1" applyBorder="1" applyAlignment="1">
      <alignment horizontal="center" vertical="center"/>
    </xf>
    <xf numFmtId="0" fontId="14" fillId="0" borderId="0" xfId="0" applyFont="1"/>
    <xf numFmtId="0" fontId="14" fillId="2" borderId="11" xfId="0" applyFont="1" applyFill="1" applyBorder="1" applyAlignment="1">
      <alignment horizontal="center"/>
    </xf>
    <xf numFmtId="0" fontId="14" fillId="2" borderId="11" xfId="0" applyFont="1" applyFill="1" applyBorder="1" applyAlignment="1">
      <alignment horizontal="center" vertical="center"/>
    </xf>
    <xf numFmtId="0" fontId="16" fillId="3" borderId="6" xfId="0" applyFont="1" applyFill="1" applyBorder="1" applyAlignment="1">
      <alignment horizontal="left" vertical="center"/>
    </xf>
    <xf numFmtId="0" fontId="16" fillId="3" borderId="6" xfId="0" applyFont="1" applyFill="1" applyBorder="1"/>
    <xf numFmtId="2" fontId="14" fillId="5" borderId="6" xfId="0" applyNumberFormat="1" applyFont="1" applyFill="1" applyBorder="1" applyAlignment="1">
      <alignment horizontal="center" vertical="center"/>
    </xf>
    <xf numFmtId="0" fontId="14" fillId="3" borderId="15" xfId="0" applyFont="1" applyFill="1" applyBorder="1"/>
    <xf numFmtId="0" fontId="16" fillId="3" borderId="15" xfId="0" applyFont="1" applyFill="1" applyBorder="1" applyAlignment="1">
      <alignment horizontal="left" vertical="center"/>
    </xf>
    <xf numFmtId="0" fontId="16" fillId="3" borderId="15" xfId="0" applyFont="1" applyFill="1" applyBorder="1"/>
    <xf numFmtId="0" fontId="14" fillId="5" borderId="6" xfId="0" applyFont="1" applyFill="1" applyBorder="1" applyAlignment="1">
      <alignment horizontal="center" vertical="center"/>
    </xf>
    <xf numFmtId="0" fontId="14" fillId="3" borderId="15" xfId="0" applyFont="1" applyFill="1" applyBorder="1" applyAlignment="1">
      <alignment horizontal="left" vertical="center"/>
    </xf>
    <xf numFmtId="2" fontId="14" fillId="5" borderId="8" xfId="0" applyNumberFormat="1" applyFont="1" applyFill="1" applyBorder="1" applyAlignment="1">
      <alignment horizontal="center" vertical="center"/>
    </xf>
    <xf numFmtId="0" fontId="16" fillId="0" borderId="0" xfId="0" applyFont="1" applyAlignment="1">
      <alignment horizontal="left" vertical="center"/>
    </xf>
    <xf numFmtId="0" fontId="14" fillId="3" borderId="16" xfId="0" applyFont="1" applyFill="1" applyBorder="1" applyAlignment="1">
      <alignment horizontal="center" vertical="center"/>
    </xf>
    <xf numFmtId="0" fontId="16" fillId="3" borderId="16" xfId="0" applyFont="1" applyFill="1" applyBorder="1"/>
    <xf numFmtId="0" fontId="16" fillId="3" borderId="16"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23" xfId="0" applyFont="1" applyFill="1" applyBorder="1" applyAlignment="1">
      <alignment horizontal="center" vertical="center"/>
    </xf>
    <xf numFmtId="0" fontId="14" fillId="3" borderId="25" xfId="0" applyFont="1" applyFill="1" applyBorder="1" applyAlignment="1">
      <alignment horizontal="center" vertical="center"/>
    </xf>
    <xf numFmtId="2" fontId="14" fillId="5" borderId="11" xfId="0" applyNumberFormat="1" applyFont="1" applyFill="1" applyBorder="1" applyAlignment="1">
      <alignment horizontal="center" vertical="center"/>
    </xf>
    <xf numFmtId="0" fontId="0" fillId="11" borderId="25" xfId="0" applyFill="1" applyBorder="1"/>
    <xf numFmtId="0" fontId="0" fillId="0" borderId="16" xfId="0" applyBorder="1"/>
    <xf numFmtId="0" fontId="0" fillId="12" borderId="25" xfId="0" applyFill="1" applyBorder="1"/>
    <xf numFmtId="0" fontId="19" fillId="11" borderId="25" xfId="0" applyFont="1" applyFill="1" applyBorder="1" applyAlignment="1">
      <alignment horizontal="right"/>
    </xf>
    <xf numFmtId="0" fontId="18" fillId="0" borderId="0" xfId="0" applyFont="1"/>
    <xf numFmtId="0" fontId="11" fillId="0" borderId="0" xfId="0" applyFont="1"/>
    <xf numFmtId="0" fontId="19" fillId="11" borderId="25" xfId="0" applyFont="1" applyFill="1" applyBorder="1"/>
    <xf numFmtId="0" fontId="14" fillId="7" borderId="18" xfId="0" applyFont="1" applyFill="1" applyBorder="1"/>
    <xf numFmtId="0" fontId="22" fillId="13" borderId="25" xfId="0" applyFont="1" applyFill="1" applyBorder="1"/>
    <xf numFmtId="0" fontId="21" fillId="14" borderId="16" xfId="0" applyFont="1" applyFill="1" applyBorder="1"/>
    <xf numFmtId="2" fontId="17" fillId="14" borderId="12" xfId="0" applyNumberFormat="1" applyFont="1" applyFill="1" applyBorder="1" applyAlignment="1">
      <alignment horizontal="center" vertical="center"/>
    </xf>
    <xf numFmtId="0" fontId="18" fillId="15" borderId="0" xfId="0" applyFont="1" applyFill="1"/>
    <xf numFmtId="0" fontId="16" fillId="0" borderId="25" xfId="0" applyFont="1" applyBorder="1" applyAlignment="1">
      <alignment horizontal="left" vertical="center"/>
    </xf>
    <xf numFmtId="2" fontId="16" fillId="0" borderId="6" xfId="0" applyNumberFormat="1" applyFont="1" applyBorder="1" applyAlignment="1">
      <alignment horizontal="center" vertical="center"/>
    </xf>
    <xf numFmtId="2" fontId="14" fillId="0" borderId="6" xfId="0" applyNumberFormat="1" applyFont="1" applyBorder="1" applyAlignment="1">
      <alignment horizontal="center" vertical="center"/>
    </xf>
    <xf numFmtId="2" fontId="16" fillId="0" borderId="25" xfId="0" applyNumberFormat="1" applyFont="1" applyBorder="1" applyAlignment="1">
      <alignment horizontal="center" vertical="center"/>
    </xf>
    <xf numFmtId="0" fontId="13" fillId="0" borderId="25" xfId="0" applyFont="1" applyBorder="1"/>
    <xf numFmtId="0" fontId="0" fillId="0" borderId="25" xfId="0" applyBorder="1"/>
    <xf numFmtId="0" fontId="19" fillId="0" borderId="25" xfId="0" applyFont="1" applyBorder="1" applyAlignment="1">
      <alignment horizontal="right"/>
    </xf>
    <xf numFmtId="2" fontId="14" fillId="0" borderId="25" xfId="0" applyNumberFormat="1" applyFont="1" applyBorder="1" applyAlignment="1">
      <alignment horizontal="center" vertical="center"/>
    </xf>
    <xf numFmtId="0" fontId="16" fillId="0" borderId="6" xfId="0" applyFont="1" applyBorder="1" applyAlignment="1">
      <alignment horizontal="left" vertical="center"/>
    </xf>
    <xf numFmtId="2" fontId="14" fillId="5" borderId="21" xfId="0" applyNumberFormat="1" applyFont="1" applyFill="1" applyBorder="1" applyAlignment="1">
      <alignment horizontal="center" vertical="center"/>
    </xf>
    <xf numFmtId="0" fontId="14" fillId="0" borderId="25" xfId="0" applyFont="1" applyBorder="1" applyAlignment="1">
      <alignment horizontal="left" vertical="center"/>
    </xf>
    <xf numFmtId="0" fontId="19" fillId="0" borderId="25" xfId="0" applyFont="1" applyBorder="1"/>
    <xf numFmtId="0" fontId="19" fillId="0" borderId="0" xfId="0" applyFont="1"/>
    <xf numFmtId="0" fontId="20" fillId="0" borderId="25" xfId="0" applyFont="1" applyBorder="1" applyAlignment="1">
      <alignment horizontal="right"/>
    </xf>
    <xf numFmtId="0" fontId="9" fillId="0" borderId="0" xfId="0" applyFont="1"/>
    <xf numFmtId="0" fontId="15" fillId="0" borderId="25" xfId="0" applyFont="1" applyBorder="1" applyAlignment="1">
      <alignment horizontal="left"/>
    </xf>
    <xf numFmtId="0" fontId="15" fillId="0" borderId="25" xfId="0" applyFont="1" applyBorder="1"/>
    <xf numFmtId="0" fontId="14" fillId="0" borderId="25" xfId="0" applyFont="1" applyBorder="1" applyAlignment="1">
      <alignment horizontal="right" vertical="center"/>
    </xf>
    <xf numFmtId="2" fontId="16" fillId="0" borderId="1"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24" xfId="0" applyNumberFormat="1" applyFont="1" applyBorder="1" applyAlignment="1">
      <alignment horizontal="center" vertical="center"/>
    </xf>
    <xf numFmtId="0" fontId="16" fillId="0" borderId="6" xfId="0" applyFont="1" applyBorder="1"/>
    <xf numFmtId="2" fontId="14" fillId="11" borderId="25" xfId="0" applyNumberFormat="1" applyFont="1" applyFill="1" applyBorder="1" applyAlignment="1">
      <alignment horizontal="center" vertical="center"/>
    </xf>
    <xf numFmtId="0" fontId="8" fillId="0" borderId="0" xfId="0" applyFont="1"/>
    <xf numFmtId="0" fontId="25" fillId="0" borderId="6" xfId="0" applyFont="1" applyBorder="1" applyAlignment="1">
      <alignment horizontal="center"/>
    </xf>
    <xf numFmtId="0" fontId="24" fillId="0" borderId="6" xfId="0" applyFont="1" applyBorder="1" applyAlignment="1">
      <alignment horizontal="center"/>
    </xf>
    <xf numFmtId="0" fontId="16" fillId="0" borderId="6" xfId="0" applyFont="1" applyBorder="1" applyAlignment="1">
      <alignment horizontal="center"/>
    </xf>
    <xf numFmtId="0" fontId="14" fillId="11" borderId="26" xfId="0" applyFont="1" applyFill="1" applyBorder="1" applyAlignment="1">
      <alignment horizontal="center"/>
    </xf>
    <xf numFmtId="0" fontId="20" fillId="11" borderId="8" xfId="0" applyFont="1" applyFill="1" applyBorder="1" applyAlignment="1">
      <alignment horizontal="center"/>
    </xf>
    <xf numFmtId="2" fontId="14" fillId="11" borderId="6" xfId="0" applyNumberFormat="1" applyFont="1" applyFill="1" applyBorder="1" applyAlignment="1">
      <alignment horizontal="center" vertical="center"/>
    </xf>
    <xf numFmtId="0" fontId="19" fillId="11" borderId="0" xfId="0" applyFont="1" applyFill="1"/>
    <xf numFmtId="2" fontId="16" fillId="0" borderId="11" xfId="0" applyNumberFormat="1" applyFont="1" applyBorder="1" applyAlignment="1">
      <alignment horizontal="left" vertical="center"/>
    </xf>
    <xf numFmtId="0" fontId="16" fillId="0" borderId="9" xfId="0" applyFont="1" applyBorder="1" applyAlignment="1">
      <alignment horizontal="left" vertical="center"/>
    </xf>
    <xf numFmtId="0" fontId="14" fillId="11" borderId="25" xfId="0" applyFont="1" applyFill="1" applyBorder="1" applyAlignment="1">
      <alignment horizontal="right" vertical="center"/>
    </xf>
    <xf numFmtId="0" fontId="15" fillId="0" borderId="6" xfId="0" applyFont="1" applyBorder="1" applyAlignment="1">
      <alignment horizontal="left" vertical="center"/>
    </xf>
    <xf numFmtId="0" fontId="19" fillId="11" borderId="27" xfId="0" applyFont="1" applyFill="1" applyBorder="1"/>
    <xf numFmtId="0" fontId="14" fillId="11" borderId="27" xfId="0" applyFont="1" applyFill="1" applyBorder="1" applyAlignment="1">
      <alignment horizontal="right" vertical="center"/>
    </xf>
    <xf numFmtId="0" fontId="19" fillId="0" borderId="16" xfId="0" applyFont="1" applyBorder="1"/>
    <xf numFmtId="0" fontId="19" fillId="0" borderId="0" xfId="0" applyFont="1" applyAlignment="1">
      <alignment horizontal="center"/>
    </xf>
    <xf numFmtId="2" fontId="14" fillId="5" borderId="9" xfId="0" applyNumberFormat="1" applyFont="1" applyFill="1" applyBorder="1" applyAlignment="1">
      <alignment horizontal="center" vertical="center"/>
    </xf>
    <xf numFmtId="0" fontId="16" fillId="0" borderId="6" xfId="0" applyFont="1" applyBorder="1" applyAlignment="1">
      <alignment horizontal="center" vertical="center"/>
    </xf>
    <xf numFmtId="2" fontId="24" fillId="0" borderId="6" xfId="0" applyNumberFormat="1" applyFont="1" applyBorder="1" applyAlignment="1">
      <alignment horizontal="center"/>
    </xf>
    <xf numFmtId="0" fontId="14" fillId="0" borderId="6" xfId="0" applyFont="1" applyBorder="1" applyAlignment="1">
      <alignment horizontal="right" vertical="center"/>
    </xf>
    <xf numFmtId="0" fontId="0" fillId="0" borderId="25" xfId="0" applyBorder="1" applyAlignment="1">
      <alignment horizontal="center"/>
    </xf>
    <xf numFmtId="0" fontId="15" fillId="0" borderId="6" xfId="0" applyFont="1" applyBorder="1"/>
    <xf numFmtId="0" fontId="15" fillId="0" borderId="8" xfId="0" applyFont="1" applyBorder="1"/>
    <xf numFmtId="2" fontId="15" fillId="0" borderId="6" xfId="0" applyNumberFormat="1" applyFont="1" applyBorder="1" applyAlignment="1">
      <alignment horizontal="center" vertical="center"/>
    </xf>
    <xf numFmtId="0" fontId="29" fillId="0" borderId="0" xfId="0" applyFont="1"/>
    <xf numFmtId="0" fontId="16" fillId="3" borderId="6" xfId="0" applyFont="1" applyFill="1" applyBorder="1" applyAlignment="1">
      <alignment horizontal="center"/>
    </xf>
    <xf numFmtId="0" fontId="24" fillId="0" borderId="25" xfId="0" applyFont="1" applyBorder="1" applyAlignment="1">
      <alignment horizontal="center"/>
    </xf>
    <xf numFmtId="0" fontId="16" fillId="3" borderId="16" xfId="0" applyFont="1" applyFill="1" applyBorder="1" applyAlignment="1">
      <alignment horizontal="center"/>
    </xf>
    <xf numFmtId="0" fontId="16" fillId="3" borderId="16" xfId="0" applyFont="1" applyFill="1" applyBorder="1" applyAlignment="1">
      <alignment horizontal="center" vertical="center"/>
    </xf>
    <xf numFmtId="0" fontId="7" fillId="0" borderId="25" xfId="0" applyFont="1" applyBorder="1" applyAlignment="1">
      <alignment horizontal="center"/>
    </xf>
    <xf numFmtId="0" fontId="7" fillId="0" borderId="0" xfId="0" applyFont="1" applyAlignment="1">
      <alignment horizontal="center"/>
    </xf>
    <xf numFmtId="2" fontId="0" fillId="0" borderId="25" xfId="0" applyNumberFormat="1" applyBorder="1" applyAlignment="1">
      <alignment horizontal="center"/>
    </xf>
    <xf numFmtId="0" fontId="26" fillId="0" borderId="6" xfId="0" applyFont="1" applyBorder="1" applyAlignment="1">
      <alignment horizontal="center"/>
    </xf>
    <xf numFmtId="0" fontId="19" fillId="0" borderId="25" xfId="0" applyFont="1" applyBorder="1" applyAlignment="1">
      <alignment horizontal="center"/>
    </xf>
    <xf numFmtId="0" fontId="0" fillId="0" borderId="0" xfId="0" applyAlignment="1">
      <alignment horizontal="center"/>
    </xf>
    <xf numFmtId="0" fontId="7" fillId="0" borderId="25" xfId="0" applyFont="1" applyBorder="1"/>
    <xf numFmtId="0" fontId="7" fillId="11" borderId="25" xfId="0" applyFont="1" applyFill="1" applyBorder="1"/>
    <xf numFmtId="2" fontId="15" fillId="0" borderId="25"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6" fillId="0" borderId="22" xfId="0" applyNumberFormat="1" applyFont="1" applyBorder="1" applyAlignment="1">
      <alignment horizontal="center" vertical="center"/>
    </xf>
    <xf numFmtId="2" fontId="16" fillId="0" borderId="19" xfId="0" applyNumberFormat="1" applyFont="1" applyBorder="1" applyAlignment="1">
      <alignment horizontal="center" vertical="center"/>
    </xf>
    <xf numFmtId="2" fontId="16" fillId="0" borderId="7" xfId="0" applyNumberFormat="1" applyFont="1" applyBorder="1" applyAlignment="1">
      <alignment horizontal="center" vertical="center"/>
    </xf>
    <xf numFmtId="0" fontId="30" fillId="0" borderId="19" xfId="0" applyFont="1" applyBorder="1" applyAlignment="1">
      <alignment horizontal="right"/>
    </xf>
    <xf numFmtId="0" fontId="30" fillId="0" borderId="0" xfId="0" applyFont="1" applyAlignment="1">
      <alignment horizontal="right"/>
    </xf>
    <xf numFmtId="0" fontId="12" fillId="0" borderId="25" xfId="0" applyFont="1" applyBorder="1"/>
    <xf numFmtId="0" fontId="16" fillId="0" borderId="6" xfId="0" applyFont="1" applyBorder="1" applyAlignment="1">
      <alignment horizontal="left"/>
    </xf>
    <xf numFmtId="2" fontId="16" fillId="0" borderId="6" xfId="0" applyNumberFormat="1" applyFont="1" applyBorder="1" applyAlignment="1">
      <alignment horizontal="center"/>
    </xf>
    <xf numFmtId="0" fontId="29" fillId="0" borderId="25" xfId="0" applyFont="1" applyBorder="1" applyAlignment="1">
      <alignment horizontal="center"/>
    </xf>
    <xf numFmtId="0" fontId="15" fillId="0" borderId="25" xfId="0" applyFont="1" applyBorder="1" applyAlignment="1">
      <alignment horizontal="left" vertical="center"/>
    </xf>
    <xf numFmtId="2" fontId="19" fillId="11" borderId="27" xfId="0" applyNumberFormat="1" applyFont="1" applyFill="1" applyBorder="1" applyAlignment="1">
      <alignment horizontal="center"/>
    </xf>
    <xf numFmtId="0" fontId="19" fillId="11" borderId="25" xfId="0" applyFont="1" applyFill="1" applyBorder="1" applyAlignment="1">
      <alignment horizontal="center"/>
    </xf>
    <xf numFmtId="0" fontId="0" fillId="11" borderId="25" xfId="0" applyFill="1" applyBorder="1" applyAlignment="1">
      <alignment horizontal="center"/>
    </xf>
    <xf numFmtId="0" fontId="6" fillId="0" borderId="0" xfId="0" applyFont="1"/>
    <xf numFmtId="0" fontId="20" fillId="0" borderId="25" xfId="0" applyFont="1" applyBorder="1"/>
    <xf numFmtId="2" fontId="14" fillId="5" borderId="12" xfId="0" applyNumberFormat="1" applyFont="1" applyFill="1" applyBorder="1" applyAlignment="1">
      <alignment horizontal="center" vertical="center"/>
    </xf>
    <xf numFmtId="0" fontId="29" fillId="0" borderId="25" xfId="0" applyFont="1" applyBorder="1"/>
    <xf numFmtId="2" fontId="14" fillId="5" borderId="25" xfId="0" applyNumberFormat="1" applyFont="1" applyFill="1" applyBorder="1" applyAlignment="1">
      <alignment horizontal="center" vertical="center"/>
    </xf>
    <xf numFmtId="2" fontId="16" fillId="0" borderId="27" xfId="0" applyNumberFormat="1" applyFont="1" applyBorder="1" applyAlignment="1">
      <alignment horizontal="center" vertical="center"/>
    </xf>
    <xf numFmtId="0" fontId="6" fillId="0" borderId="16" xfId="0" applyFont="1" applyBorder="1"/>
    <xf numFmtId="0" fontId="23" fillId="0" borderId="25" xfId="0" applyFont="1" applyBorder="1" applyAlignment="1">
      <alignment horizontal="center"/>
    </xf>
    <xf numFmtId="0" fontId="16" fillId="3" borderId="15" xfId="0" applyFont="1" applyFill="1" applyBorder="1" applyAlignment="1">
      <alignment horizontal="center"/>
    </xf>
    <xf numFmtId="0" fontId="23" fillId="0" borderId="6" xfId="0" applyFont="1" applyBorder="1" applyAlignment="1">
      <alignment horizontal="center"/>
    </xf>
    <xf numFmtId="2" fontId="23" fillId="0" borderId="6" xfId="0" applyNumberFormat="1" applyFont="1" applyBorder="1" applyAlignment="1">
      <alignment horizontal="center"/>
    </xf>
    <xf numFmtId="0" fontId="16" fillId="3" borderId="15" xfId="0" applyFont="1" applyFill="1" applyBorder="1" applyAlignment="1">
      <alignment horizontal="center" vertical="center"/>
    </xf>
    <xf numFmtId="2" fontId="10" fillId="0" borderId="25" xfId="0" applyNumberFormat="1" applyFont="1" applyBorder="1" applyAlignment="1">
      <alignment horizontal="center"/>
    </xf>
    <xf numFmtId="2" fontId="14" fillId="0" borderId="8" xfId="0" applyNumberFormat="1" applyFont="1" applyBorder="1" applyAlignment="1">
      <alignment horizontal="center" vertical="center"/>
    </xf>
    <xf numFmtId="2" fontId="14" fillId="0" borderId="9" xfId="0" applyNumberFormat="1" applyFont="1" applyBorder="1" applyAlignment="1">
      <alignment horizontal="center" vertical="center"/>
    </xf>
    <xf numFmtId="0" fontId="27" fillId="0" borderId="25" xfId="0" applyFont="1" applyBorder="1"/>
    <xf numFmtId="0" fontId="28" fillId="0" borderId="25" xfId="0" applyFont="1" applyBorder="1" applyAlignment="1">
      <alignment horizontal="right"/>
    </xf>
    <xf numFmtId="2" fontId="14" fillId="5" borderId="6" xfId="0" applyNumberFormat="1" applyFont="1" applyFill="1" applyBorder="1" applyAlignment="1">
      <alignment horizontal="center"/>
    </xf>
    <xf numFmtId="2" fontId="14" fillId="4" borderId="9" xfId="0" applyNumberFormat="1" applyFont="1" applyFill="1" applyBorder="1" applyAlignment="1">
      <alignment horizontal="center" vertical="center"/>
    </xf>
    <xf numFmtId="2" fontId="14" fillId="4" borderId="6" xfId="0" applyNumberFormat="1" applyFont="1" applyFill="1" applyBorder="1" applyAlignment="1">
      <alignment horizontal="center" vertical="center"/>
    </xf>
    <xf numFmtId="2" fontId="14" fillId="4" borderId="12" xfId="0" applyNumberFormat="1" applyFont="1" applyFill="1" applyBorder="1" applyAlignment="1">
      <alignment horizontal="center" vertical="center"/>
    </xf>
    <xf numFmtId="2" fontId="14" fillId="4" borderId="10" xfId="0" applyNumberFormat="1" applyFont="1" applyFill="1" applyBorder="1" applyAlignment="1">
      <alignment horizontal="center" vertical="center"/>
    </xf>
    <xf numFmtId="2" fontId="14" fillId="4" borderId="8" xfId="0" applyNumberFormat="1" applyFont="1" applyFill="1" applyBorder="1" applyAlignment="1">
      <alignment horizontal="center" vertical="center"/>
    </xf>
    <xf numFmtId="2" fontId="14" fillId="4" borderId="14" xfId="0" applyNumberFormat="1" applyFont="1" applyFill="1" applyBorder="1" applyAlignment="1">
      <alignment horizontal="center" vertical="center"/>
    </xf>
    <xf numFmtId="2" fontId="31" fillId="14" borderId="12" xfId="0" applyNumberFormat="1" applyFont="1" applyFill="1" applyBorder="1" applyAlignment="1">
      <alignment horizontal="center" vertical="center"/>
    </xf>
    <xf numFmtId="0" fontId="19" fillId="6" borderId="0" xfId="0" applyFont="1" applyFill="1"/>
    <xf numFmtId="0" fontId="19" fillId="8" borderId="16" xfId="0" applyFont="1" applyFill="1" applyBorder="1"/>
    <xf numFmtId="2" fontId="15" fillId="4" borderId="8" xfId="0" applyNumberFormat="1" applyFont="1" applyFill="1" applyBorder="1" applyAlignment="1">
      <alignment horizontal="center" vertical="center"/>
    </xf>
    <xf numFmtId="2" fontId="20" fillId="4" borderId="8" xfId="0" applyNumberFormat="1" applyFont="1" applyFill="1" applyBorder="1" applyAlignment="1">
      <alignment horizontal="center" vertical="center"/>
    </xf>
    <xf numFmtId="0" fontId="16" fillId="4" borderId="23" xfId="0" applyFont="1" applyFill="1" applyBorder="1"/>
    <xf numFmtId="0" fontId="16" fillId="4" borderId="22" xfId="0" applyFont="1" applyFill="1" applyBorder="1"/>
    <xf numFmtId="0" fontId="16" fillId="4" borderId="1" xfId="0" applyFont="1" applyFill="1" applyBorder="1"/>
    <xf numFmtId="0" fontId="14" fillId="3" borderId="27"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2" fontId="16" fillId="4" borderId="25" xfId="0" applyNumberFormat="1" applyFont="1" applyFill="1" applyBorder="1" applyAlignment="1">
      <alignment horizontal="center" vertical="center"/>
    </xf>
    <xf numFmtId="2" fontId="14" fillId="4" borderId="25" xfId="0" applyNumberFormat="1" applyFont="1" applyFill="1" applyBorder="1" applyAlignment="1">
      <alignment horizontal="center" vertical="center"/>
    </xf>
    <xf numFmtId="0" fontId="22" fillId="13" borderId="16" xfId="0" applyFont="1" applyFill="1" applyBorder="1"/>
    <xf numFmtId="0" fontId="22" fillId="0" borderId="16" xfId="0" applyFont="1" applyBorder="1"/>
    <xf numFmtId="2" fontId="20" fillId="0" borderId="6" xfId="0" applyNumberFormat="1" applyFont="1" applyBorder="1" applyAlignment="1">
      <alignment horizontal="center" vertical="center"/>
    </xf>
    <xf numFmtId="2" fontId="20" fillId="5" borderId="11" xfId="0" applyNumberFormat="1" applyFont="1" applyFill="1" applyBorder="1" applyAlignment="1">
      <alignment horizontal="center" vertical="center"/>
    </xf>
    <xf numFmtId="2" fontId="29" fillId="0" borderId="25" xfId="0" applyNumberFormat="1" applyFont="1" applyBorder="1" applyAlignment="1">
      <alignment horizontal="center"/>
    </xf>
    <xf numFmtId="0" fontId="32" fillId="16" borderId="22" xfId="0" applyFont="1" applyFill="1" applyBorder="1" applyAlignment="1">
      <alignment horizontal="center" vertical="center"/>
    </xf>
    <xf numFmtId="2" fontId="14" fillId="0" borderId="16" xfId="0" applyNumberFormat="1" applyFont="1" applyBorder="1" applyAlignment="1">
      <alignment horizontal="center" vertical="center"/>
    </xf>
    <xf numFmtId="0" fontId="4" fillId="0" borderId="25" xfId="0" applyFont="1" applyBorder="1"/>
    <xf numFmtId="0" fontId="4" fillId="17" borderId="25" xfId="0" applyFont="1" applyFill="1" applyBorder="1"/>
    <xf numFmtId="2" fontId="20" fillId="5" borderId="21" xfId="0" applyNumberFormat="1" applyFont="1" applyFill="1" applyBorder="1" applyAlignment="1">
      <alignment horizontal="center" vertical="center"/>
    </xf>
    <xf numFmtId="2" fontId="4" fillId="0" borderId="25" xfId="0" applyNumberFormat="1" applyFont="1" applyBorder="1"/>
    <xf numFmtId="2" fontId="16" fillId="0" borderId="25" xfId="0" applyNumberFormat="1" applyFont="1" applyBorder="1" applyAlignment="1">
      <alignment horizontal="right" vertical="center"/>
    </xf>
    <xf numFmtId="2" fontId="15" fillId="4" borderId="12" xfId="0" applyNumberFormat="1" applyFont="1" applyFill="1" applyBorder="1" applyAlignment="1">
      <alignment horizontal="center" vertical="center"/>
    </xf>
    <xf numFmtId="2" fontId="20" fillId="4" borderId="12" xfId="0" applyNumberFormat="1" applyFont="1" applyFill="1" applyBorder="1" applyAlignment="1">
      <alignment horizontal="center" vertical="center"/>
    </xf>
    <xf numFmtId="0" fontId="15" fillId="6" borderId="6" xfId="0" applyFont="1" applyFill="1" applyBorder="1" applyAlignment="1">
      <alignment horizontal="left" vertical="center"/>
    </xf>
    <xf numFmtId="0" fontId="15" fillId="6" borderId="25" xfId="0" applyFont="1" applyFill="1" applyBorder="1"/>
    <xf numFmtId="0" fontId="15" fillId="6" borderId="27" xfId="0" applyFont="1" applyFill="1" applyBorder="1"/>
    <xf numFmtId="0" fontId="15" fillId="6" borderId="25" xfId="0" applyFont="1" applyFill="1" applyBorder="1" applyAlignment="1">
      <alignment horizontal="left" vertical="center"/>
    </xf>
    <xf numFmtId="0" fontId="27" fillId="6" borderId="25" xfId="0" applyFont="1" applyFill="1" applyBorder="1"/>
    <xf numFmtId="0" fontId="16" fillId="6" borderId="6" xfId="0" applyFont="1" applyFill="1" applyBorder="1" applyAlignment="1">
      <alignment horizontal="left" vertical="center"/>
    </xf>
    <xf numFmtId="0" fontId="0" fillId="6" borderId="25" xfId="0" applyFill="1" applyBorder="1"/>
    <xf numFmtId="0" fontId="17" fillId="4" borderId="26" xfId="0" applyFont="1" applyFill="1" applyBorder="1"/>
    <xf numFmtId="0" fontId="17" fillId="4" borderId="9" xfId="0" applyFont="1" applyFill="1" applyBorder="1"/>
    <xf numFmtId="0" fontId="17" fillId="4" borderId="6" xfId="0" applyFont="1" applyFill="1" applyBorder="1"/>
    <xf numFmtId="0" fontId="17" fillId="4" borderId="13" xfId="0" applyFont="1" applyFill="1" applyBorder="1"/>
    <xf numFmtId="0" fontId="17" fillId="4" borderId="16" xfId="0" applyFont="1" applyFill="1" applyBorder="1"/>
    <xf numFmtId="0" fontId="18" fillId="13" borderId="25" xfId="0" applyFont="1" applyFill="1" applyBorder="1" applyAlignment="1">
      <alignment wrapText="1"/>
    </xf>
    <xf numFmtId="0" fontId="18" fillId="13" borderId="25" xfId="0" applyFont="1" applyFill="1" applyBorder="1"/>
    <xf numFmtId="0" fontId="14" fillId="7" borderId="16" xfId="0" applyFont="1" applyFill="1" applyBorder="1"/>
    <xf numFmtId="2" fontId="14" fillId="4" borderId="19" xfId="0" applyNumberFormat="1" applyFont="1" applyFill="1" applyBorder="1" applyAlignment="1">
      <alignment horizontal="center" vertical="center"/>
    </xf>
    <xf numFmtId="0" fontId="14" fillId="3" borderId="32" xfId="0" applyFont="1" applyFill="1" applyBorder="1" applyAlignment="1">
      <alignment horizontal="center" vertical="center"/>
    </xf>
    <xf numFmtId="2" fontId="14" fillId="4" borderId="17" xfId="0" applyNumberFormat="1" applyFont="1" applyFill="1" applyBorder="1" applyAlignment="1">
      <alignment horizontal="center" vertical="center"/>
    </xf>
    <xf numFmtId="0" fontId="15" fillId="0" borderId="25" xfId="0" applyFont="1" applyBorder="1"/>
    <xf numFmtId="0" fontId="16" fillId="3" borderId="1" xfId="0" applyFont="1" applyFill="1" applyBorder="1" applyAlignment="1">
      <alignment horizontal="center"/>
    </xf>
    <xf numFmtId="2" fontId="14" fillId="5" borderId="1" xfId="0" applyNumberFormat="1" applyFont="1" applyFill="1" applyBorder="1" applyAlignment="1">
      <alignment horizontal="center" vertical="center"/>
    </xf>
    <xf numFmtId="2" fontId="16" fillId="0" borderId="32" xfId="0" applyNumberFormat="1" applyFont="1" applyBorder="1" applyAlignment="1">
      <alignment horizontal="center" vertical="center"/>
    </xf>
    <xf numFmtId="2" fontId="14" fillId="0" borderId="32" xfId="0" applyNumberFormat="1" applyFont="1" applyBorder="1" applyAlignment="1">
      <alignment horizontal="center" vertical="center"/>
    </xf>
    <xf numFmtId="0" fontId="24" fillId="0" borderId="32" xfId="0" applyFont="1" applyBorder="1" applyAlignment="1">
      <alignment horizontal="center"/>
    </xf>
    <xf numFmtId="2" fontId="16" fillId="0" borderId="34" xfId="0" applyNumberFormat="1" applyFont="1" applyBorder="1" applyAlignment="1">
      <alignment horizontal="center" vertical="center"/>
    </xf>
    <xf numFmtId="2" fontId="15" fillId="0" borderId="32" xfId="0" applyNumberFormat="1" applyFont="1" applyBorder="1" applyAlignment="1">
      <alignment horizontal="center" vertical="center"/>
    </xf>
    <xf numFmtId="0" fontId="16" fillId="0" borderId="1" xfId="0" applyFont="1" applyBorder="1" applyAlignment="1">
      <alignment horizontal="center" vertical="center"/>
    </xf>
    <xf numFmtId="2" fontId="24" fillId="0" borderId="1" xfId="0" applyNumberFormat="1" applyFont="1" applyBorder="1" applyAlignment="1">
      <alignment horizontal="center"/>
    </xf>
    <xf numFmtId="0" fontId="24" fillId="0" borderId="1" xfId="0" applyFont="1" applyBorder="1" applyAlignment="1">
      <alignment horizontal="center"/>
    </xf>
    <xf numFmtId="0" fontId="25" fillId="0" borderId="1" xfId="0" applyFont="1" applyBorder="1" applyAlignment="1">
      <alignment horizontal="center"/>
    </xf>
    <xf numFmtId="2" fontId="14" fillId="0" borderId="1" xfId="0" applyNumberFormat="1" applyFont="1" applyBorder="1" applyAlignment="1">
      <alignment horizontal="center" vertical="center"/>
    </xf>
    <xf numFmtId="0" fontId="0" fillId="0" borderId="32" xfId="0" applyBorder="1" applyAlignment="1">
      <alignment horizontal="center"/>
    </xf>
    <xf numFmtId="2" fontId="16" fillId="0" borderId="1" xfId="0" applyNumberFormat="1" applyFont="1" applyBorder="1" applyAlignment="1">
      <alignment horizontal="center"/>
    </xf>
    <xf numFmtId="2" fontId="15" fillId="0" borderId="1" xfId="0" applyNumberFormat="1" applyFont="1" applyBorder="1" applyAlignment="1">
      <alignment horizontal="center" vertical="center"/>
    </xf>
    <xf numFmtId="2" fontId="0" fillId="0" borderId="32" xfId="0" applyNumberFormat="1" applyBorder="1" applyAlignment="1">
      <alignment horizontal="center"/>
    </xf>
    <xf numFmtId="0" fontId="19" fillId="0" borderId="32" xfId="0" applyFont="1" applyBorder="1" applyAlignment="1">
      <alignment horizontal="center"/>
    </xf>
    <xf numFmtId="0" fontId="6" fillId="0" borderId="25" xfId="0" applyFont="1" applyBorder="1"/>
    <xf numFmtId="0" fontId="9" fillId="0" borderId="25" xfId="0" applyFont="1" applyBorder="1"/>
    <xf numFmtId="0" fontId="8" fillId="0" borderId="25" xfId="0" applyFont="1" applyBorder="1"/>
    <xf numFmtId="0" fontId="0" fillId="0" borderId="0" xfId="0" applyFill="1"/>
    <xf numFmtId="0" fontId="0" fillId="0" borderId="16" xfId="0" applyFill="1" applyBorder="1"/>
    <xf numFmtId="0" fontId="0" fillId="0" borderId="31" xfId="0" applyFill="1" applyBorder="1"/>
    <xf numFmtId="0" fontId="0" fillId="0" borderId="25" xfId="0" applyFill="1" applyBorder="1"/>
    <xf numFmtId="0" fontId="19" fillId="0" borderId="31" xfId="0" applyFont="1" applyFill="1" applyBorder="1"/>
    <xf numFmtId="0" fontId="19" fillId="0" borderId="25" xfId="0" applyFont="1" applyFill="1" applyBorder="1"/>
    <xf numFmtId="0" fontId="6" fillId="0" borderId="16" xfId="0" applyFont="1" applyFill="1" applyBorder="1"/>
    <xf numFmtId="0" fontId="6" fillId="0" borderId="0" xfId="0" applyFont="1" applyFill="1"/>
    <xf numFmtId="0" fontId="9" fillId="0" borderId="16" xfId="0" applyFont="1" applyFill="1" applyBorder="1"/>
    <xf numFmtId="0" fontId="9" fillId="0" borderId="0" xfId="0" applyFont="1" applyFill="1"/>
    <xf numFmtId="0" fontId="19" fillId="0" borderId="16" xfId="0" applyFont="1" applyFill="1" applyBorder="1"/>
    <xf numFmtId="0" fontId="19" fillId="0" borderId="0" xfId="0" applyFont="1" applyFill="1"/>
    <xf numFmtId="0" fontId="8" fillId="0" borderId="16" xfId="0" applyFont="1" applyFill="1" applyBorder="1"/>
    <xf numFmtId="0" fontId="8" fillId="0" borderId="0" xfId="0" applyFont="1" applyFill="1"/>
    <xf numFmtId="0" fontId="29" fillId="0" borderId="16" xfId="0" applyFont="1" applyFill="1" applyBorder="1"/>
    <xf numFmtId="0" fontId="29" fillId="0" borderId="0" xfId="0" applyFont="1" applyFill="1"/>
    <xf numFmtId="0" fontId="29" fillId="0" borderId="31" xfId="0" applyFont="1" applyFill="1" applyBorder="1"/>
    <xf numFmtId="0" fontId="29" fillId="0" borderId="25" xfId="0" applyFont="1" applyFill="1" applyBorder="1"/>
    <xf numFmtId="0" fontId="19" fillId="0" borderId="16" xfId="0" applyFont="1" applyFill="1" applyBorder="1" applyAlignment="1">
      <alignment horizontal="center"/>
    </xf>
    <xf numFmtId="0" fontId="19" fillId="0" borderId="0" xfId="0" applyFont="1" applyFill="1" applyAlignment="1">
      <alignment horizontal="center"/>
    </xf>
    <xf numFmtId="0" fontId="0" fillId="0" borderId="16" xfId="0" applyFill="1" applyBorder="1" applyAlignment="1">
      <alignment horizontal="center"/>
    </xf>
    <xf numFmtId="0" fontId="0" fillId="0" borderId="0" xfId="0" applyFill="1" applyAlignment="1">
      <alignment horizontal="center"/>
    </xf>
    <xf numFmtId="2" fontId="14" fillId="0" borderId="25" xfId="0" applyNumberFormat="1" applyFont="1" applyBorder="1" applyAlignment="1">
      <alignment horizontal="right" vertical="center"/>
    </xf>
    <xf numFmtId="2" fontId="14" fillId="5" borderId="21" xfId="0" applyNumberFormat="1" applyFont="1" applyFill="1" applyBorder="1" applyAlignment="1">
      <alignment horizontal="right" vertical="center"/>
    </xf>
    <xf numFmtId="0" fontId="17" fillId="0" borderId="25" xfId="0" applyFont="1" applyBorder="1"/>
    <xf numFmtId="0" fontId="18" fillId="0" borderId="16" xfId="0" applyFont="1" applyFill="1" applyBorder="1"/>
    <xf numFmtId="0" fontId="18" fillId="0" borderId="0" xfId="0" applyFont="1" applyFill="1"/>
    <xf numFmtId="0" fontId="31" fillId="0" borderId="25" xfId="0" applyFont="1" applyBorder="1"/>
    <xf numFmtId="0" fontId="31" fillId="0" borderId="25" xfId="0" applyFont="1" applyBorder="1" applyAlignment="1">
      <alignment horizontal="center" vertical="center"/>
    </xf>
    <xf numFmtId="2" fontId="31" fillId="0" borderId="25" xfId="0" applyNumberFormat="1" applyFont="1" applyBorder="1" applyAlignment="1">
      <alignment horizontal="center" vertical="center"/>
    </xf>
    <xf numFmtId="2" fontId="31" fillId="0" borderId="31" xfId="0" applyNumberFormat="1" applyFont="1" applyBorder="1" applyAlignment="1">
      <alignment horizontal="center" vertical="center"/>
    </xf>
    <xf numFmtId="2" fontId="31" fillId="0" borderId="17" xfId="0" applyNumberFormat="1" applyFont="1" applyBorder="1" applyAlignment="1">
      <alignment horizontal="center" vertical="center"/>
    </xf>
    <xf numFmtId="2" fontId="31" fillId="0" borderId="21" xfId="0" applyNumberFormat="1" applyFont="1" applyBorder="1" applyAlignment="1">
      <alignment horizontal="center" vertical="center"/>
    </xf>
    <xf numFmtId="0" fontId="33" fillId="0" borderId="16" xfId="0" applyFont="1" applyFill="1" applyBorder="1"/>
    <xf numFmtId="0" fontId="33" fillId="0" borderId="0" xfId="0" applyFont="1" applyFill="1"/>
    <xf numFmtId="0" fontId="33" fillId="0" borderId="0" xfId="0" applyFont="1"/>
    <xf numFmtId="2" fontId="31" fillId="0" borderId="24" xfId="0" applyNumberFormat="1" applyFont="1" applyBorder="1" applyAlignment="1">
      <alignment horizontal="center" vertical="center"/>
    </xf>
    <xf numFmtId="2" fontId="15" fillId="0" borderId="11" xfId="0" applyNumberFormat="1" applyFont="1" applyBorder="1" applyAlignment="1">
      <alignment horizontal="center" vertical="center"/>
    </xf>
    <xf numFmtId="2" fontId="15" fillId="0" borderId="26" xfId="0" applyNumberFormat="1" applyFont="1" applyBorder="1" applyAlignment="1">
      <alignment horizontal="center" vertical="center"/>
    </xf>
    <xf numFmtId="2" fontId="29" fillId="0" borderId="25" xfId="0" applyNumberFormat="1" applyFont="1" applyBorder="1"/>
    <xf numFmtId="0" fontId="29" fillId="0" borderId="31" xfId="0" applyFont="1" applyBorder="1" applyAlignment="1">
      <alignment horizontal="center"/>
    </xf>
    <xf numFmtId="2" fontId="15" fillId="0" borderId="23" xfId="0" applyNumberFormat="1" applyFont="1" applyBorder="1" applyAlignment="1">
      <alignment horizontal="center" vertical="center"/>
    </xf>
    <xf numFmtId="2" fontId="15" fillId="0" borderId="12" xfId="0" applyNumberFormat="1" applyFont="1" applyBorder="1" applyAlignment="1">
      <alignment horizontal="center" vertical="center"/>
    </xf>
    <xf numFmtId="0" fontId="29" fillId="6" borderId="25" xfId="0" applyFont="1" applyFill="1" applyBorder="1"/>
    <xf numFmtId="2" fontId="0" fillId="0" borderId="25" xfId="0" applyNumberFormat="1" applyBorder="1"/>
    <xf numFmtId="0" fontId="4" fillId="0" borderId="25" xfId="0" applyFont="1" applyBorder="1" applyAlignment="1">
      <alignment horizontal="center"/>
    </xf>
    <xf numFmtId="0" fontId="26" fillId="0" borderId="1" xfId="0" applyFont="1" applyBorder="1" applyAlignment="1">
      <alignment horizontal="center"/>
    </xf>
    <xf numFmtId="0" fontId="26" fillId="0" borderId="25" xfId="0" applyFont="1" applyBorder="1" applyAlignment="1">
      <alignment horizontal="center"/>
    </xf>
    <xf numFmtId="0" fontId="0" fillId="0" borderId="25" xfId="0" applyBorder="1" applyAlignment="1">
      <alignment horizontal="center" vertical="center"/>
    </xf>
    <xf numFmtId="0" fontId="19" fillId="0" borderId="25" xfId="0" applyFont="1" applyBorder="1" applyAlignment="1">
      <alignment horizontal="center" vertical="center"/>
    </xf>
    <xf numFmtId="2" fontId="20" fillId="4" borderId="17" xfId="0" applyNumberFormat="1" applyFont="1" applyFill="1" applyBorder="1" applyAlignment="1">
      <alignment horizontal="center" vertical="center"/>
    </xf>
    <xf numFmtId="2" fontId="16" fillId="9" borderId="25" xfId="0" applyNumberFormat="1" applyFont="1" applyFill="1" applyBorder="1" applyAlignment="1">
      <alignment vertical="center"/>
    </xf>
    <xf numFmtId="2" fontId="14" fillId="5" borderId="1" xfId="0" applyNumberFormat="1" applyFont="1" applyFill="1" applyBorder="1" applyAlignment="1">
      <alignment horizontal="right" vertical="center"/>
    </xf>
    <xf numFmtId="2" fontId="15" fillId="0" borderId="16" xfId="0" applyNumberFormat="1" applyFont="1" applyBorder="1" applyAlignment="1">
      <alignment horizontal="center" vertical="center"/>
    </xf>
    <xf numFmtId="0" fontId="29" fillId="0" borderId="16" xfId="0" applyFont="1" applyBorder="1" applyAlignment="1">
      <alignment horizontal="center"/>
    </xf>
    <xf numFmtId="2" fontId="15" fillId="0" borderId="17" xfId="0" applyNumberFormat="1" applyFont="1" applyBorder="1" applyAlignment="1">
      <alignment horizontal="center" vertical="center"/>
    </xf>
    <xf numFmtId="2" fontId="15" fillId="0" borderId="21" xfId="0" applyNumberFormat="1" applyFont="1" applyBorder="1" applyAlignment="1">
      <alignment horizontal="center" vertical="center"/>
    </xf>
    <xf numFmtId="2" fontId="15" fillId="0" borderId="24" xfId="0" applyNumberFormat="1" applyFont="1" applyBorder="1" applyAlignment="1">
      <alignment horizontal="center" vertical="center"/>
    </xf>
    <xf numFmtId="0" fontId="16" fillId="18" borderId="6" xfId="0" applyFont="1" applyFill="1" applyBorder="1" applyAlignment="1">
      <alignment horizontal="left" vertical="center"/>
    </xf>
    <xf numFmtId="0" fontId="3" fillId="18" borderId="0" xfId="0" applyFont="1" applyFill="1"/>
    <xf numFmtId="0" fontId="3" fillId="0" borderId="25" xfId="0" applyFont="1" applyBorder="1" applyAlignment="1">
      <alignment horizontal="center"/>
    </xf>
    <xf numFmtId="2" fontId="0" fillId="0" borderId="0" xfId="0" applyNumberFormat="1" applyAlignment="1">
      <alignment horizontal="center"/>
    </xf>
    <xf numFmtId="2" fontId="16" fillId="0" borderId="26" xfId="0" applyNumberFormat="1" applyFont="1" applyBorder="1" applyAlignment="1">
      <alignment horizontal="center" vertical="center"/>
    </xf>
    <xf numFmtId="0" fontId="0" fillId="0" borderId="27" xfId="0" applyBorder="1" applyAlignment="1">
      <alignment horizontal="center"/>
    </xf>
    <xf numFmtId="0" fontId="3" fillId="18" borderId="25" xfId="0" applyFont="1" applyFill="1" applyBorder="1"/>
    <xf numFmtId="0" fontId="2" fillId="0" borderId="0" xfId="0" applyFont="1"/>
    <xf numFmtId="2" fontId="16" fillId="0" borderId="6" xfId="0" applyNumberFormat="1" applyFont="1" applyFill="1" applyBorder="1" applyAlignment="1">
      <alignment horizontal="center" vertical="center"/>
    </xf>
    <xf numFmtId="0" fontId="10" fillId="0" borderId="28" xfId="0" applyFont="1" applyBorder="1" applyAlignment="1">
      <alignment vertical="center" wrapText="1"/>
    </xf>
    <xf numFmtId="2" fontId="19" fillId="11" borderId="25" xfId="0" applyNumberFormat="1" applyFont="1" applyFill="1" applyBorder="1" applyAlignment="1">
      <alignment horizontal="center"/>
    </xf>
    <xf numFmtId="0" fontId="2" fillId="0" borderId="25" xfId="0" applyFont="1" applyBorder="1"/>
    <xf numFmtId="0" fontId="29" fillId="18" borderId="25" xfId="0" applyFont="1" applyFill="1" applyBorder="1"/>
    <xf numFmtId="2" fontId="14" fillId="9" borderId="25" xfId="0" applyNumberFormat="1" applyFont="1" applyFill="1" applyBorder="1" applyAlignment="1">
      <alignment vertical="center"/>
    </xf>
    <xf numFmtId="0" fontId="11" fillId="0" borderId="0" xfId="0" applyFont="1" applyFill="1"/>
    <xf numFmtId="0" fontId="20" fillId="2" borderId="11" xfId="0" applyFont="1" applyFill="1" applyBorder="1" applyAlignment="1">
      <alignment horizontal="center" vertical="center"/>
    </xf>
    <xf numFmtId="0" fontId="15" fillId="3" borderId="1" xfId="0" applyFont="1" applyFill="1" applyBorder="1" applyAlignment="1">
      <alignment horizontal="center"/>
    </xf>
    <xf numFmtId="2" fontId="20" fillId="5" borderId="1" xfId="0" applyNumberFormat="1" applyFont="1" applyFill="1" applyBorder="1" applyAlignment="1">
      <alignment horizontal="right" vertical="center"/>
    </xf>
    <xf numFmtId="2" fontId="20" fillId="0" borderId="25" xfId="0" applyNumberFormat="1" applyFont="1" applyBorder="1" applyAlignment="1">
      <alignment horizontal="right" vertical="center"/>
    </xf>
    <xf numFmtId="2" fontId="20" fillId="5" borderId="21" xfId="0" applyNumberFormat="1" applyFont="1" applyFill="1" applyBorder="1" applyAlignment="1">
      <alignment horizontal="right" vertical="center"/>
    </xf>
    <xf numFmtId="2" fontId="20" fillId="0" borderId="25" xfId="0" applyNumberFormat="1" applyFont="1" applyBorder="1" applyAlignment="1">
      <alignment horizontal="center" vertical="center"/>
    </xf>
    <xf numFmtId="2" fontId="20" fillId="11" borderId="25" xfId="0" applyNumberFormat="1" applyFont="1" applyFill="1" applyBorder="1" applyAlignment="1">
      <alignment horizontal="center" vertical="center"/>
    </xf>
    <xf numFmtId="2" fontId="20" fillId="5" borderId="9" xfId="0" applyNumberFormat="1" applyFont="1" applyFill="1" applyBorder="1" applyAlignment="1">
      <alignment horizontal="center" vertical="center"/>
    </xf>
    <xf numFmtId="0" fontId="15" fillId="3" borderId="16" xfId="0" applyFont="1" applyFill="1" applyBorder="1" applyAlignment="1">
      <alignment horizontal="center"/>
    </xf>
    <xf numFmtId="0" fontId="20" fillId="5" borderId="6" xfId="0" applyFont="1" applyFill="1" applyBorder="1" applyAlignment="1">
      <alignment horizontal="center" vertical="center"/>
    </xf>
    <xf numFmtId="2" fontId="20" fillId="5" borderId="6" xfId="0" applyNumberFormat="1" applyFont="1" applyFill="1" applyBorder="1" applyAlignment="1">
      <alignment horizontal="center" vertical="center"/>
    </xf>
    <xf numFmtId="2" fontId="20" fillId="11" borderId="6" xfId="0" applyNumberFormat="1" applyFont="1" applyFill="1" applyBorder="1" applyAlignment="1">
      <alignment horizontal="center" vertical="center"/>
    </xf>
    <xf numFmtId="0" fontId="29" fillId="0" borderId="27" xfId="0" applyFont="1" applyBorder="1" applyAlignment="1">
      <alignment horizontal="center"/>
    </xf>
    <xf numFmtId="2" fontId="20" fillId="0" borderId="9" xfId="0" applyNumberFormat="1" applyFont="1" applyBorder="1" applyAlignment="1">
      <alignment horizontal="center" vertical="center"/>
    </xf>
    <xf numFmtId="0" fontId="15" fillId="3" borderId="16" xfId="0" applyFont="1" applyFill="1" applyBorder="1" applyAlignment="1">
      <alignment horizontal="center" vertical="center"/>
    </xf>
    <xf numFmtId="0" fontId="20" fillId="3" borderId="16" xfId="0" applyFont="1" applyFill="1" applyBorder="1" applyAlignment="1">
      <alignment horizontal="center" vertical="center"/>
    </xf>
    <xf numFmtId="2" fontId="20" fillId="5" borderId="6" xfId="0" applyNumberFormat="1" applyFont="1" applyFill="1" applyBorder="1" applyAlignment="1">
      <alignment horizontal="center"/>
    </xf>
    <xf numFmtId="0" fontId="34" fillId="0" borderId="25" xfId="0" applyFont="1" applyBorder="1" applyAlignment="1">
      <alignment horizontal="center"/>
    </xf>
    <xf numFmtId="2" fontId="34" fillId="11" borderId="25" xfId="0" applyNumberFormat="1" applyFont="1" applyFill="1" applyBorder="1" applyAlignment="1">
      <alignment horizontal="center"/>
    </xf>
    <xf numFmtId="2" fontId="34" fillId="11" borderId="27" xfId="0" applyNumberFormat="1" applyFont="1" applyFill="1" applyBorder="1" applyAlignment="1">
      <alignment horizontal="center"/>
    </xf>
    <xf numFmtId="0" fontId="34" fillId="11" borderId="25" xfId="0" applyFont="1" applyFill="1" applyBorder="1" applyAlignment="1">
      <alignment horizontal="center"/>
    </xf>
    <xf numFmtId="0" fontId="29" fillId="11" borderId="25" xfId="0" applyFont="1" applyFill="1" applyBorder="1" applyAlignment="1">
      <alignment horizontal="center"/>
    </xf>
    <xf numFmtId="2" fontId="16" fillId="4" borderId="19" xfId="0" applyNumberFormat="1" applyFont="1" applyFill="1" applyBorder="1" applyAlignment="1">
      <alignment horizontal="center" vertical="center"/>
    </xf>
    <xf numFmtId="2" fontId="14" fillId="5" borderId="16" xfId="0" applyNumberFormat="1" applyFont="1" applyFill="1" applyBorder="1" applyAlignment="1">
      <alignment horizontal="center" vertical="center"/>
    </xf>
    <xf numFmtId="2" fontId="20" fillId="5" borderId="16" xfId="0" applyNumberFormat="1" applyFont="1" applyFill="1" applyBorder="1" applyAlignment="1">
      <alignment horizontal="center" vertical="center"/>
    </xf>
    <xf numFmtId="0" fontId="14" fillId="5" borderId="24" xfId="0" applyFont="1" applyFill="1" applyBorder="1" applyAlignment="1">
      <alignment horizontal="right"/>
    </xf>
    <xf numFmtId="2" fontId="14" fillId="5" borderId="22" xfId="0" applyNumberFormat="1" applyFont="1" applyFill="1" applyBorder="1" applyAlignment="1">
      <alignment horizontal="center" vertical="center"/>
    </xf>
    <xf numFmtId="2" fontId="14" fillId="5" borderId="17" xfId="0" applyNumberFormat="1" applyFont="1" applyFill="1" applyBorder="1" applyAlignment="1">
      <alignment horizontal="center" vertical="center"/>
    </xf>
    <xf numFmtId="2" fontId="14" fillId="5" borderId="24" xfId="0" applyNumberFormat="1" applyFont="1" applyFill="1" applyBorder="1" applyAlignment="1">
      <alignment horizontal="center" vertical="center"/>
    </xf>
    <xf numFmtId="2" fontId="14" fillId="0" borderId="25" xfId="0" applyNumberFormat="1" applyFont="1" applyFill="1" applyBorder="1" applyAlignment="1">
      <alignment horizontal="center" vertical="center"/>
    </xf>
    <xf numFmtId="2" fontId="20" fillId="0" borderId="25" xfId="0" applyNumberFormat="1" applyFont="1" applyFill="1" applyBorder="1" applyAlignment="1">
      <alignment horizontal="center" vertical="center"/>
    </xf>
    <xf numFmtId="0" fontId="1" fillId="0" borderId="0" xfId="0" applyFont="1"/>
    <xf numFmtId="0" fontId="0" fillId="0" borderId="29" xfId="0" applyBorder="1" applyAlignment="1">
      <alignment horizontal="center"/>
    </xf>
    <xf numFmtId="0" fontId="29" fillId="0" borderId="29" xfId="0" applyFont="1" applyBorder="1" applyAlignment="1">
      <alignment horizontal="center"/>
    </xf>
    <xf numFmtId="2" fontId="20" fillId="5" borderId="25" xfId="0" applyNumberFormat="1" applyFont="1" applyFill="1" applyBorder="1" applyAlignment="1">
      <alignment horizontal="center" vertical="center"/>
    </xf>
    <xf numFmtId="2" fontId="16" fillId="0" borderId="25" xfId="0" applyNumberFormat="1" applyFont="1" applyFill="1" applyBorder="1" applyAlignment="1">
      <alignment horizontal="center" vertical="center"/>
    </xf>
    <xf numFmtId="0" fontId="15" fillId="4" borderId="9" xfId="0" applyFont="1" applyFill="1" applyBorder="1"/>
    <xf numFmtId="0" fontId="14" fillId="5" borderId="1" xfId="0" applyFont="1" applyFill="1" applyBorder="1" applyAlignment="1">
      <alignment horizontal="right"/>
    </xf>
    <xf numFmtId="0" fontId="20" fillId="0" borderId="3" xfId="0" applyFont="1" applyBorder="1"/>
    <xf numFmtId="0" fontId="16" fillId="0" borderId="4" xfId="0" applyFont="1" applyBorder="1" applyAlignment="1">
      <alignment horizontal="left" vertical="center"/>
    </xf>
    <xf numFmtId="0" fontId="15" fillId="0" borderId="5" xfId="0" applyFont="1" applyBorder="1"/>
    <xf numFmtId="0" fontId="15" fillId="0" borderId="20" xfId="0" applyFont="1" applyBorder="1"/>
    <xf numFmtId="0" fontId="14" fillId="5" borderId="26" xfId="0" applyFont="1" applyFill="1" applyBorder="1" applyAlignment="1">
      <alignment horizontal="right"/>
    </xf>
    <xf numFmtId="0" fontId="15" fillId="0" borderId="12" xfId="0" applyFont="1" applyBorder="1"/>
    <xf numFmtId="0" fontId="16" fillId="0" borderId="27"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4" fillId="0" borderId="22" xfId="0" applyFont="1" applyBorder="1" applyAlignment="1">
      <alignment horizontal="right"/>
    </xf>
    <xf numFmtId="0" fontId="15" fillId="0" borderId="19" xfId="0" applyFont="1" applyBorder="1"/>
    <xf numFmtId="0" fontId="2" fillId="0" borderId="30" xfId="0" applyFont="1" applyBorder="1" applyAlignment="1">
      <alignment horizontal="left" vertical="center" wrapText="1"/>
    </xf>
    <xf numFmtId="0" fontId="5" fillId="0" borderId="28" xfId="0" applyFont="1" applyBorder="1" applyAlignment="1">
      <alignment horizontal="left" vertical="center" wrapText="1"/>
    </xf>
    <xf numFmtId="0" fontId="2" fillId="0" borderId="2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6" fillId="0" borderId="33" xfId="0" applyFont="1" applyBorder="1" applyAlignment="1">
      <alignment horizontal="left" vertical="center"/>
    </xf>
    <xf numFmtId="0" fontId="16" fillId="0" borderId="16" xfId="0" applyFont="1" applyBorder="1" applyAlignment="1">
      <alignment horizontal="left" vertical="center"/>
    </xf>
    <xf numFmtId="0" fontId="14" fillId="11" borderId="1" xfId="0" applyFont="1" applyFill="1" applyBorder="1" applyAlignment="1">
      <alignment horizontal="right"/>
    </xf>
    <xf numFmtId="0" fontId="20" fillId="11" borderId="3" xfId="0" applyFont="1" applyFill="1" applyBorder="1"/>
    <xf numFmtId="0" fontId="16" fillId="0" borderId="26" xfId="0" applyFont="1" applyBorder="1" applyAlignment="1">
      <alignment horizontal="left" vertical="center"/>
    </xf>
    <xf numFmtId="0" fontId="16" fillId="0" borderId="24" xfId="0" applyFont="1" applyBorder="1" applyAlignment="1">
      <alignment horizontal="left" vertical="center"/>
    </xf>
    <xf numFmtId="0" fontId="16" fillId="0" borderId="22" xfId="0" applyFont="1" applyBorder="1" applyAlignment="1">
      <alignment horizontal="left" vertical="center"/>
    </xf>
    <xf numFmtId="0" fontId="14" fillId="5" borderId="1" xfId="0" applyFont="1" applyFill="1" applyBorder="1" applyAlignment="1">
      <alignment horizontal="right" vertical="center"/>
    </xf>
    <xf numFmtId="0" fontId="15" fillId="0" borderId="3" xfId="0" applyFont="1" applyBorder="1"/>
    <xf numFmtId="0" fontId="16" fillId="0" borderId="11" xfId="0" applyFont="1" applyBorder="1" applyAlignment="1">
      <alignment horizontal="left" vertical="center"/>
    </xf>
    <xf numFmtId="0" fontId="16" fillId="0" borderId="21" xfId="0" applyFont="1" applyBorder="1" applyAlignment="1">
      <alignment horizontal="left" vertical="center"/>
    </xf>
    <xf numFmtId="0" fontId="15" fillId="0" borderId="9" xfId="0" applyFont="1" applyBorder="1" applyAlignment="1">
      <alignment vertical="center"/>
    </xf>
    <xf numFmtId="0" fontId="14" fillId="5" borderId="22" xfId="0" applyFont="1" applyFill="1" applyBorder="1" applyAlignment="1">
      <alignment horizontal="right" vertical="center"/>
    </xf>
    <xf numFmtId="0" fontId="14" fillId="0" borderId="25" xfId="0" applyFont="1" applyBorder="1" applyAlignment="1">
      <alignment horizontal="left" vertical="center"/>
    </xf>
    <xf numFmtId="0" fontId="14" fillId="11" borderId="1" xfId="0" applyFont="1" applyFill="1" applyBorder="1" applyAlignment="1">
      <alignment horizontal="right" vertical="center"/>
    </xf>
    <xf numFmtId="0" fontId="15" fillId="11" borderId="3" xfId="0" applyFont="1" applyFill="1" applyBorder="1"/>
    <xf numFmtId="0" fontId="14" fillId="2" borderId="1" xfId="0" applyFont="1" applyFill="1" applyBorder="1" applyAlignment="1">
      <alignment horizontal="center" vertical="center" wrapText="1"/>
    </xf>
    <xf numFmtId="0" fontId="15" fillId="0" borderId="2" xfId="0" applyFont="1" applyBorder="1" applyAlignment="1">
      <alignment horizontal="center"/>
    </xf>
    <xf numFmtId="0" fontId="15" fillId="0" borderId="3" xfId="0" applyFont="1" applyBorder="1" applyAlignment="1">
      <alignment horizontal="center"/>
    </xf>
    <xf numFmtId="0" fontId="15" fillId="0" borderId="2" xfId="0" applyFont="1" applyBorder="1"/>
    <xf numFmtId="0" fontId="14" fillId="2" borderId="16" xfId="0" applyFont="1" applyFill="1" applyBorder="1" applyAlignment="1">
      <alignment horizontal="center" vertical="center"/>
    </xf>
    <xf numFmtId="0" fontId="15" fillId="0" borderId="18" xfId="0" applyFont="1" applyBorder="1"/>
    <xf numFmtId="0" fontId="14" fillId="2" borderId="17" xfId="0" applyFont="1" applyFill="1" applyBorder="1" applyAlignment="1">
      <alignment horizontal="center" vertical="center"/>
    </xf>
    <xf numFmtId="0" fontId="14" fillId="5" borderId="25" xfId="0" applyFont="1" applyFill="1" applyBorder="1" applyAlignment="1">
      <alignment horizontal="right" vertical="center"/>
    </xf>
    <xf numFmtId="0" fontId="15" fillId="0" borderId="25" xfId="0" applyFont="1" applyBorder="1"/>
    <xf numFmtId="0" fontId="15" fillId="0" borderId="25" xfId="0" applyFont="1" applyBorder="1" applyAlignment="1">
      <alignment horizontal="left" vertical="center"/>
    </xf>
    <xf numFmtId="0" fontId="14" fillId="5" borderId="24" xfId="0" applyFont="1" applyFill="1" applyBorder="1" applyAlignment="1">
      <alignment horizontal="right" vertical="center"/>
    </xf>
    <xf numFmtId="0" fontId="15" fillId="0" borderId="17" xfId="0" applyFont="1" applyBorder="1"/>
    <xf numFmtId="0" fontId="14" fillId="11" borderId="25" xfId="0" applyFont="1" applyFill="1" applyBorder="1" applyAlignment="1">
      <alignment horizontal="right" vertical="center"/>
    </xf>
    <xf numFmtId="0" fontId="15" fillId="11" borderId="25" xfId="0" applyFont="1" applyFill="1" applyBorder="1"/>
    <xf numFmtId="0" fontId="14" fillId="2" borderId="1" xfId="0" applyFont="1" applyFill="1" applyBorder="1" applyAlignment="1">
      <alignmen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15" fillId="0" borderId="30" xfId="0" applyFont="1" applyBorder="1" applyAlignment="1">
      <alignment horizontal="left"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2" fontId="14" fillId="0" borderId="25" xfId="0" applyNumberFormat="1" applyFont="1" applyBorder="1" applyAlignment="1">
      <alignment horizontal="left" vertical="center"/>
    </xf>
    <xf numFmtId="0" fontId="14" fillId="5" borderId="26" xfId="0" applyFont="1" applyFill="1" applyBorder="1" applyAlignment="1">
      <alignment horizontal="right" vertical="center"/>
    </xf>
    <xf numFmtId="0" fontId="15" fillId="0" borderId="4" xfId="0" applyFont="1" applyBorder="1" applyAlignment="1">
      <alignment horizontal="left" vertical="center"/>
    </xf>
    <xf numFmtId="0" fontId="14" fillId="10" borderId="25" xfId="0" applyFont="1" applyFill="1" applyBorder="1" applyAlignment="1">
      <alignment horizontal="center" vertical="center"/>
    </xf>
    <xf numFmtId="0" fontId="14"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20</xdr:col>
      <xdr:colOff>571500</xdr:colOff>
      <xdr:row>319</xdr:row>
      <xdr:rowOff>109537</xdr:rowOff>
    </xdr:from>
    <xdr:ext cx="65" cy="172227"/>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15678150" y="301228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21</xdr:col>
      <xdr:colOff>571500</xdr:colOff>
      <xdr:row>319</xdr:row>
      <xdr:rowOff>109537</xdr:rowOff>
    </xdr:from>
    <xdr:ext cx="65" cy="172227"/>
    <xdr:sp macro="" textlink="">
      <xdr:nvSpPr>
        <xdr:cNvPr id="3" name="TextBox 2">
          <a:extLst>
            <a:ext uri="{FF2B5EF4-FFF2-40B4-BE49-F238E27FC236}">
              <a16:creationId xmlns:a16="http://schemas.microsoft.com/office/drawing/2014/main" xmlns="" id="{00000000-0008-0000-0100-000002000000}"/>
            </a:ext>
          </a:extLst>
        </xdr:cNvPr>
        <xdr:cNvSpPr txBox="1"/>
      </xdr:nvSpPr>
      <xdr:spPr>
        <a:xfrm>
          <a:off x="6555441" y="5887318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22</xdr:col>
      <xdr:colOff>571500</xdr:colOff>
      <xdr:row>319</xdr:row>
      <xdr:rowOff>109537</xdr:rowOff>
    </xdr:from>
    <xdr:ext cx="65" cy="172227"/>
    <xdr:sp macro="" textlink="">
      <xdr:nvSpPr>
        <xdr:cNvPr id="4" name="TextBox 3">
          <a:extLst>
            <a:ext uri="{FF2B5EF4-FFF2-40B4-BE49-F238E27FC236}">
              <a16:creationId xmlns:a16="http://schemas.microsoft.com/office/drawing/2014/main" xmlns="" id="{00000000-0008-0000-0100-000002000000}"/>
            </a:ext>
          </a:extLst>
        </xdr:cNvPr>
        <xdr:cNvSpPr txBox="1"/>
      </xdr:nvSpPr>
      <xdr:spPr>
        <a:xfrm>
          <a:off x="6555441" y="5887318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571500</xdr:colOff>
      <xdr:row>328</xdr:row>
      <xdr:rowOff>0</xdr:rowOff>
    </xdr:from>
    <xdr:ext cx="65" cy="172227"/>
    <xdr:sp macro="" textlink="">
      <xdr:nvSpPr>
        <xdr:cNvPr id="5" name="TextBox 4">
          <a:extLst>
            <a:ext uri="{FF2B5EF4-FFF2-40B4-BE49-F238E27FC236}">
              <a16:creationId xmlns:a16="http://schemas.microsoft.com/office/drawing/2014/main" xmlns="" id="{00000000-0008-0000-0100-000002000000}"/>
            </a:ext>
          </a:extLst>
        </xdr:cNvPr>
        <xdr:cNvSpPr txBox="1"/>
      </xdr:nvSpPr>
      <xdr:spPr>
        <a:xfrm>
          <a:off x="6555441" y="5887318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21</xdr:col>
      <xdr:colOff>571500</xdr:colOff>
      <xdr:row>328</xdr:row>
      <xdr:rowOff>0</xdr:rowOff>
    </xdr:from>
    <xdr:ext cx="65" cy="172227"/>
    <xdr:sp macro="" textlink="">
      <xdr:nvSpPr>
        <xdr:cNvPr id="6" name="TextBox 5">
          <a:extLst>
            <a:ext uri="{FF2B5EF4-FFF2-40B4-BE49-F238E27FC236}">
              <a16:creationId xmlns:a16="http://schemas.microsoft.com/office/drawing/2014/main" xmlns="" id="{00000000-0008-0000-0100-000002000000}"/>
            </a:ext>
          </a:extLst>
        </xdr:cNvPr>
        <xdr:cNvSpPr txBox="1"/>
      </xdr:nvSpPr>
      <xdr:spPr>
        <a:xfrm>
          <a:off x="7227794" y="5887318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22</xdr:col>
      <xdr:colOff>571500</xdr:colOff>
      <xdr:row>328</xdr:row>
      <xdr:rowOff>0</xdr:rowOff>
    </xdr:from>
    <xdr:ext cx="65" cy="172227"/>
    <xdr:sp macro="" textlink="">
      <xdr:nvSpPr>
        <xdr:cNvPr id="7" name="TextBox 6">
          <a:extLst>
            <a:ext uri="{FF2B5EF4-FFF2-40B4-BE49-F238E27FC236}">
              <a16:creationId xmlns:a16="http://schemas.microsoft.com/office/drawing/2014/main" xmlns="" id="{00000000-0008-0000-0100-000002000000}"/>
            </a:ext>
          </a:extLst>
        </xdr:cNvPr>
        <xdr:cNvSpPr txBox="1"/>
      </xdr:nvSpPr>
      <xdr:spPr>
        <a:xfrm>
          <a:off x="8034618" y="5887318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21</xdr:col>
      <xdr:colOff>571500</xdr:colOff>
      <xdr:row>328</xdr:row>
      <xdr:rowOff>0</xdr:rowOff>
    </xdr:from>
    <xdr:ext cx="65" cy="172227"/>
    <xdr:sp macro="" textlink="">
      <xdr:nvSpPr>
        <xdr:cNvPr id="8" name="TextBox 7">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22</xdr:col>
      <xdr:colOff>571500</xdr:colOff>
      <xdr:row>328</xdr:row>
      <xdr:rowOff>0</xdr:rowOff>
    </xdr:from>
    <xdr:ext cx="65" cy="172227"/>
    <xdr:sp macro="" textlink="">
      <xdr:nvSpPr>
        <xdr:cNvPr id="9" name="TextBox 8">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23</xdr:col>
      <xdr:colOff>571500</xdr:colOff>
      <xdr:row>328</xdr:row>
      <xdr:rowOff>0</xdr:rowOff>
    </xdr:from>
    <xdr:ext cx="65" cy="172227"/>
    <xdr:sp macro="" textlink="">
      <xdr:nvSpPr>
        <xdr:cNvPr id="10" name="TextBox 9">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24</xdr:col>
      <xdr:colOff>571500</xdr:colOff>
      <xdr:row>328</xdr:row>
      <xdr:rowOff>0</xdr:rowOff>
    </xdr:from>
    <xdr:ext cx="65" cy="172227"/>
    <xdr:sp macro="" textlink="">
      <xdr:nvSpPr>
        <xdr:cNvPr id="11" name="TextBox 10">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25</xdr:col>
      <xdr:colOff>571500</xdr:colOff>
      <xdr:row>328</xdr:row>
      <xdr:rowOff>0</xdr:rowOff>
    </xdr:from>
    <xdr:ext cx="65" cy="172227"/>
    <xdr:sp macro="" textlink="">
      <xdr:nvSpPr>
        <xdr:cNvPr id="12" name="TextBox 11">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26</xdr:col>
      <xdr:colOff>571500</xdr:colOff>
      <xdr:row>328</xdr:row>
      <xdr:rowOff>0</xdr:rowOff>
    </xdr:from>
    <xdr:ext cx="65" cy="172227"/>
    <xdr:sp macro="" textlink="">
      <xdr:nvSpPr>
        <xdr:cNvPr id="13" name="TextBox 12">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27</xdr:col>
      <xdr:colOff>571500</xdr:colOff>
      <xdr:row>328</xdr:row>
      <xdr:rowOff>0</xdr:rowOff>
    </xdr:from>
    <xdr:ext cx="65" cy="172227"/>
    <xdr:sp macro="" textlink="">
      <xdr:nvSpPr>
        <xdr:cNvPr id="14" name="TextBox 13">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28</xdr:col>
      <xdr:colOff>571500</xdr:colOff>
      <xdr:row>328</xdr:row>
      <xdr:rowOff>0</xdr:rowOff>
    </xdr:from>
    <xdr:ext cx="65" cy="172227"/>
    <xdr:sp macro="" textlink="">
      <xdr:nvSpPr>
        <xdr:cNvPr id="15" name="TextBox 14">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571500</xdr:colOff>
      <xdr:row>328</xdr:row>
      <xdr:rowOff>0</xdr:rowOff>
    </xdr:from>
    <xdr:ext cx="65" cy="172227"/>
    <xdr:sp macro="" textlink="">
      <xdr:nvSpPr>
        <xdr:cNvPr id="16" name="TextBox 15">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30</xdr:col>
      <xdr:colOff>571500</xdr:colOff>
      <xdr:row>328</xdr:row>
      <xdr:rowOff>0</xdr:rowOff>
    </xdr:from>
    <xdr:ext cx="65" cy="172227"/>
    <xdr:sp macro="" textlink="">
      <xdr:nvSpPr>
        <xdr:cNvPr id="17" name="TextBox 16">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31</xdr:col>
      <xdr:colOff>571500</xdr:colOff>
      <xdr:row>328</xdr:row>
      <xdr:rowOff>0</xdr:rowOff>
    </xdr:from>
    <xdr:ext cx="65" cy="172227"/>
    <xdr:sp macro="" textlink="">
      <xdr:nvSpPr>
        <xdr:cNvPr id="18" name="TextBox 17">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32</xdr:col>
      <xdr:colOff>571500</xdr:colOff>
      <xdr:row>328</xdr:row>
      <xdr:rowOff>0</xdr:rowOff>
    </xdr:from>
    <xdr:ext cx="65" cy="172227"/>
    <xdr:sp macro="" textlink="">
      <xdr:nvSpPr>
        <xdr:cNvPr id="19" name="TextBox 18">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33</xdr:col>
      <xdr:colOff>571500</xdr:colOff>
      <xdr:row>328</xdr:row>
      <xdr:rowOff>0</xdr:rowOff>
    </xdr:from>
    <xdr:ext cx="65" cy="172227"/>
    <xdr:sp macro="" textlink="">
      <xdr:nvSpPr>
        <xdr:cNvPr id="20" name="TextBox 19">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34</xdr:col>
      <xdr:colOff>571500</xdr:colOff>
      <xdr:row>328</xdr:row>
      <xdr:rowOff>0</xdr:rowOff>
    </xdr:from>
    <xdr:ext cx="65" cy="172227"/>
    <xdr:sp macro="" textlink="">
      <xdr:nvSpPr>
        <xdr:cNvPr id="21" name="TextBox 20">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35</xdr:col>
      <xdr:colOff>571500</xdr:colOff>
      <xdr:row>328</xdr:row>
      <xdr:rowOff>0</xdr:rowOff>
    </xdr:from>
    <xdr:ext cx="65" cy="172227"/>
    <xdr:sp macro="" textlink="">
      <xdr:nvSpPr>
        <xdr:cNvPr id="22" name="TextBox 21">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36</xdr:col>
      <xdr:colOff>571500</xdr:colOff>
      <xdr:row>328</xdr:row>
      <xdr:rowOff>0</xdr:rowOff>
    </xdr:from>
    <xdr:ext cx="65" cy="172227"/>
    <xdr:sp macro="" textlink="">
      <xdr:nvSpPr>
        <xdr:cNvPr id="23" name="TextBox 22">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37</xdr:col>
      <xdr:colOff>571500</xdr:colOff>
      <xdr:row>328</xdr:row>
      <xdr:rowOff>0</xdr:rowOff>
    </xdr:from>
    <xdr:ext cx="65" cy="172227"/>
    <xdr:sp macro="" textlink="">
      <xdr:nvSpPr>
        <xdr:cNvPr id="24" name="TextBox 23">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38</xdr:col>
      <xdr:colOff>571500</xdr:colOff>
      <xdr:row>328</xdr:row>
      <xdr:rowOff>0</xdr:rowOff>
    </xdr:from>
    <xdr:ext cx="65" cy="172227"/>
    <xdr:sp macro="" textlink="">
      <xdr:nvSpPr>
        <xdr:cNvPr id="25" name="TextBox 24">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571500</xdr:colOff>
      <xdr:row>328</xdr:row>
      <xdr:rowOff>0</xdr:rowOff>
    </xdr:from>
    <xdr:ext cx="65" cy="172227"/>
    <xdr:sp macro="" textlink="">
      <xdr:nvSpPr>
        <xdr:cNvPr id="26" name="TextBox 25">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40</xdr:col>
      <xdr:colOff>571500</xdr:colOff>
      <xdr:row>328</xdr:row>
      <xdr:rowOff>0</xdr:rowOff>
    </xdr:from>
    <xdr:ext cx="65" cy="172227"/>
    <xdr:sp macro="" textlink="">
      <xdr:nvSpPr>
        <xdr:cNvPr id="27" name="TextBox 26">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44</xdr:col>
      <xdr:colOff>571500</xdr:colOff>
      <xdr:row>328</xdr:row>
      <xdr:rowOff>0</xdr:rowOff>
    </xdr:from>
    <xdr:ext cx="65" cy="172227"/>
    <xdr:sp macro="" textlink="">
      <xdr:nvSpPr>
        <xdr:cNvPr id="28" name="TextBox 27">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45</xdr:col>
      <xdr:colOff>571500</xdr:colOff>
      <xdr:row>328</xdr:row>
      <xdr:rowOff>0</xdr:rowOff>
    </xdr:from>
    <xdr:ext cx="65" cy="172227"/>
    <xdr:sp macro="" textlink="">
      <xdr:nvSpPr>
        <xdr:cNvPr id="29" name="TextBox 28">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46</xdr:col>
      <xdr:colOff>571500</xdr:colOff>
      <xdr:row>328</xdr:row>
      <xdr:rowOff>0</xdr:rowOff>
    </xdr:from>
    <xdr:ext cx="65" cy="172227"/>
    <xdr:sp macro="" textlink="">
      <xdr:nvSpPr>
        <xdr:cNvPr id="30" name="TextBox 29">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21</xdr:col>
      <xdr:colOff>571500</xdr:colOff>
      <xdr:row>328</xdr:row>
      <xdr:rowOff>0</xdr:rowOff>
    </xdr:from>
    <xdr:ext cx="65" cy="172227"/>
    <xdr:sp macro="" textlink="">
      <xdr:nvSpPr>
        <xdr:cNvPr id="31" name="TextBox 30">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22</xdr:col>
      <xdr:colOff>571500</xdr:colOff>
      <xdr:row>328</xdr:row>
      <xdr:rowOff>0</xdr:rowOff>
    </xdr:from>
    <xdr:ext cx="65" cy="172227"/>
    <xdr:sp macro="" textlink="">
      <xdr:nvSpPr>
        <xdr:cNvPr id="32" name="TextBox 31">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23</xdr:col>
      <xdr:colOff>571500</xdr:colOff>
      <xdr:row>328</xdr:row>
      <xdr:rowOff>0</xdr:rowOff>
    </xdr:from>
    <xdr:ext cx="65" cy="172227"/>
    <xdr:sp macro="" textlink="">
      <xdr:nvSpPr>
        <xdr:cNvPr id="33" name="TextBox 32">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24</xdr:col>
      <xdr:colOff>571500</xdr:colOff>
      <xdr:row>328</xdr:row>
      <xdr:rowOff>0</xdr:rowOff>
    </xdr:from>
    <xdr:ext cx="65" cy="172227"/>
    <xdr:sp macro="" textlink="">
      <xdr:nvSpPr>
        <xdr:cNvPr id="34" name="TextBox 33">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25</xdr:col>
      <xdr:colOff>571500</xdr:colOff>
      <xdr:row>328</xdr:row>
      <xdr:rowOff>0</xdr:rowOff>
    </xdr:from>
    <xdr:ext cx="65" cy="172227"/>
    <xdr:sp macro="" textlink="">
      <xdr:nvSpPr>
        <xdr:cNvPr id="35" name="TextBox 34">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26</xdr:col>
      <xdr:colOff>571500</xdr:colOff>
      <xdr:row>328</xdr:row>
      <xdr:rowOff>0</xdr:rowOff>
    </xdr:from>
    <xdr:ext cx="65" cy="172227"/>
    <xdr:sp macro="" textlink="">
      <xdr:nvSpPr>
        <xdr:cNvPr id="36" name="TextBox 35">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27</xdr:col>
      <xdr:colOff>571500</xdr:colOff>
      <xdr:row>328</xdr:row>
      <xdr:rowOff>0</xdr:rowOff>
    </xdr:from>
    <xdr:ext cx="65" cy="172227"/>
    <xdr:sp macro="" textlink="">
      <xdr:nvSpPr>
        <xdr:cNvPr id="37" name="TextBox 36">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28</xdr:col>
      <xdr:colOff>571500</xdr:colOff>
      <xdr:row>328</xdr:row>
      <xdr:rowOff>0</xdr:rowOff>
    </xdr:from>
    <xdr:ext cx="65" cy="172227"/>
    <xdr:sp macro="" textlink="">
      <xdr:nvSpPr>
        <xdr:cNvPr id="38" name="TextBox 37">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571500</xdr:colOff>
      <xdr:row>328</xdr:row>
      <xdr:rowOff>0</xdr:rowOff>
    </xdr:from>
    <xdr:ext cx="65" cy="172227"/>
    <xdr:sp macro="" textlink="">
      <xdr:nvSpPr>
        <xdr:cNvPr id="39" name="TextBox 38">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30</xdr:col>
      <xdr:colOff>571500</xdr:colOff>
      <xdr:row>328</xdr:row>
      <xdr:rowOff>0</xdr:rowOff>
    </xdr:from>
    <xdr:ext cx="65" cy="172227"/>
    <xdr:sp macro="" textlink="">
      <xdr:nvSpPr>
        <xdr:cNvPr id="40" name="TextBox 39">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31</xdr:col>
      <xdr:colOff>571500</xdr:colOff>
      <xdr:row>328</xdr:row>
      <xdr:rowOff>0</xdr:rowOff>
    </xdr:from>
    <xdr:ext cx="65" cy="172227"/>
    <xdr:sp macro="" textlink="">
      <xdr:nvSpPr>
        <xdr:cNvPr id="41" name="TextBox 40">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32</xdr:col>
      <xdr:colOff>571500</xdr:colOff>
      <xdr:row>328</xdr:row>
      <xdr:rowOff>0</xdr:rowOff>
    </xdr:from>
    <xdr:ext cx="65" cy="172227"/>
    <xdr:sp macro="" textlink="">
      <xdr:nvSpPr>
        <xdr:cNvPr id="42" name="TextBox 41">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33</xdr:col>
      <xdr:colOff>571500</xdr:colOff>
      <xdr:row>328</xdr:row>
      <xdr:rowOff>0</xdr:rowOff>
    </xdr:from>
    <xdr:ext cx="65" cy="172227"/>
    <xdr:sp macro="" textlink="">
      <xdr:nvSpPr>
        <xdr:cNvPr id="43" name="TextBox 42">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34</xdr:col>
      <xdr:colOff>571500</xdr:colOff>
      <xdr:row>328</xdr:row>
      <xdr:rowOff>0</xdr:rowOff>
    </xdr:from>
    <xdr:ext cx="65" cy="172227"/>
    <xdr:sp macro="" textlink="">
      <xdr:nvSpPr>
        <xdr:cNvPr id="44" name="TextBox 43">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35</xdr:col>
      <xdr:colOff>571500</xdr:colOff>
      <xdr:row>328</xdr:row>
      <xdr:rowOff>0</xdr:rowOff>
    </xdr:from>
    <xdr:ext cx="65" cy="172227"/>
    <xdr:sp macro="" textlink="">
      <xdr:nvSpPr>
        <xdr:cNvPr id="45" name="TextBox 44">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36</xdr:col>
      <xdr:colOff>571500</xdr:colOff>
      <xdr:row>328</xdr:row>
      <xdr:rowOff>0</xdr:rowOff>
    </xdr:from>
    <xdr:ext cx="65" cy="172227"/>
    <xdr:sp macro="" textlink="">
      <xdr:nvSpPr>
        <xdr:cNvPr id="46" name="TextBox 45">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37</xdr:col>
      <xdr:colOff>571500</xdr:colOff>
      <xdr:row>328</xdr:row>
      <xdr:rowOff>0</xdr:rowOff>
    </xdr:from>
    <xdr:ext cx="65" cy="172227"/>
    <xdr:sp macro="" textlink="">
      <xdr:nvSpPr>
        <xdr:cNvPr id="47" name="TextBox 46">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38</xdr:col>
      <xdr:colOff>571500</xdr:colOff>
      <xdr:row>328</xdr:row>
      <xdr:rowOff>0</xdr:rowOff>
    </xdr:from>
    <xdr:ext cx="65" cy="172227"/>
    <xdr:sp macro="" textlink="">
      <xdr:nvSpPr>
        <xdr:cNvPr id="48" name="TextBox 47">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571500</xdr:colOff>
      <xdr:row>328</xdr:row>
      <xdr:rowOff>0</xdr:rowOff>
    </xdr:from>
    <xdr:ext cx="65" cy="172227"/>
    <xdr:sp macro="" textlink="">
      <xdr:nvSpPr>
        <xdr:cNvPr id="49" name="TextBox 48">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40</xdr:col>
      <xdr:colOff>571500</xdr:colOff>
      <xdr:row>328</xdr:row>
      <xdr:rowOff>0</xdr:rowOff>
    </xdr:from>
    <xdr:ext cx="65" cy="172227"/>
    <xdr:sp macro="" textlink="">
      <xdr:nvSpPr>
        <xdr:cNvPr id="50" name="TextBox 49">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44</xdr:col>
      <xdr:colOff>571500</xdr:colOff>
      <xdr:row>328</xdr:row>
      <xdr:rowOff>0</xdr:rowOff>
    </xdr:from>
    <xdr:ext cx="65" cy="172227"/>
    <xdr:sp macro="" textlink="">
      <xdr:nvSpPr>
        <xdr:cNvPr id="51" name="TextBox 50">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45</xdr:col>
      <xdr:colOff>571500</xdr:colOff>
      <xdr:row>328</xdr:row>
      <xdr:rowOff>0</xdr:rowOff>
    </xdr:from>
    <xdr:ext cx="65" cy="172227"/>
    <xdr:sp macro="" textlink="">
      <xdr:nvSpPr>
        <xdr:cNvPr id="52" name="TextBox 51">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46</xdr:col>
      <xdr:colOff>571500</xdr:colOff>
      <xdr:row>328</xdr:row>
      <xdr:rowOff>0</xdr:rowOff>
    </xdr:from>
    <xdr:ext cx="65" cy="172227"/>
    <xdr:sp macro="" textlink="">
      <xdr:nvSpPr>
        <xdr:cNvPr id="53" name="TextBox 52">
          <a:extLst>
            <a:ext uri="{FF2B5EF4-FFF2-40B4-BE49-F238E27FC236}">
              <a16:creationId xmlns:a16="http://schemas.microsoft.com/office/drawing/2014/main" xmlns="" id="{00000000-0008-0000-0100-000002000000}"/>
            </a:ext>
          </a:extLst>
        </xdr:cNvPr>
        <xdr:cNvSpPr txBox="1"/>
      </xdr:nvSpPr>
      <xdr:spPr>
        <a:xfrm>
          <a:off x="6555441" y="6057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41</xdr:col>
      <xdr:colOff>571500</xdr:colOff>
      <xdr:row>328</xdr:row>
      <xdr:rowOff>0</xdr:rowOff>
    </xdr:from>
    <xdr:ext cx="65" cy="172227"/>
    <xdr:sp macro="" textlink="">
      <xdr:nvSpPr>
        <xdr:cNvPr id="54" name="TextBox 53">
          <a:extLst>
            <a:ext uri="{FF2B5EF4-FFF2-40B4-BE49-F238E27FC236}">
              <a16:creationId xmlns:a16="http://schemas.microsoft.com/office/drawing/2014/main" xmlns="" id="{00000000-0008-0000-0100-000002000000}"/>
            </a:ext>
          </a:extLst>
        </xdr:cNvPr>
        <xdr:cNvSpPr txBox="1"/>
      </xdr:nvSpPr>
      <xdr:spPr>
        <a:xfrm>
          <a:off x="22745700"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41</xdr:col>
      <xdr:colOff>571500</xdr:colOff>
      <xdr:row>328</xdr:row>
      <xdr:rowOff>0</xdr:rowOff>
    </xdr:from>
    <xdr:ext cx="65" cy="172227"/>
    <xdr:sp macro="" textlink="">
      <xdr:nvSpPr>
        <xdr:cNvPr id="55" name="TextBox 54">
          <a:extLst>
            <a:ext uri="{FF2B5EF4-FFF2-40B4-BE49-F238E27FC236}">
              <a16:creationId xmlns:a16="http://schemas.microsoft.com/office/drawing/2014/main" xmlns="" id="{00000000-0008-0000-0100-000002000000}"/>
            </a:ext>
          </a:extLst>
        </xdr:cNvPr>
        <xdr:cNvSpPr txBox="1"/>
      </xdr:nvSpPr>
      <xdr:spPr>
        <a:xfrm>
          <a:off x="22745700"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42</xdr:col>
      <xdr:colOff>571500</xdr:colOff>
      <xdr:row>328</xdr:row>
      <xdr:rowOff>0</xdr:rowOff>
    </xdr:from>
    <xdr:ext cx="65" cy="172227"/>
    <xdr:sp macro="" textlink="">
      <xdr:nvSpPr>
        <xdr:cNvPr id="56" name="TextBox 55">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42</xdr:col>
      <xdr:colOff>571500</xdr:colOff>
      <xdr:row>328</xdr:row>
      <xdr:rowOff>0</xdr:rowOff>
    </xdr:from>
    <xdr:ext cx="65" cy="172227"/>
    <xdr:sp macro="" textlink="">
      <xdr:nvSpPr>
        <xdr:cNvPr id="57" name="TextBox 56">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43</xdr:col>
      <xdr:colOff>571500</xdr:colOff>
      <xdr:row>328</xdr:row>
      <xdr:rowOff>0</xdr:rowOff>
    </xdr:from>
    <xdr:ext cx="65" cy="172227"/>
    <xdr:sp macro="" textlink="">
      <xdr:nvSpPr>
        <xdr:cNvPr id="58" name="TextBox 57">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43</xdr:col>
      <xdr:colOff>571500</xdr:colOff>
      <xdr:row>328</xdr:row>
      <xdr:rowOff>0</xdr:rowOff>
    </xdr:from>
    <xdr:ext cx="65" cy="172227"/>
    <xdr:sp macro="" textlink="">
      <xdr:nvSpPr>
        <xdr:cNvPr id="59" name="TextBox 58">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44</xdr:col>
      <xdr:colOff>571500</xdr:colOff>
      <xdr:row>328</xdr:row>
      <xdr:rowOff>0</xdr:rowOff>
    </xdr:from>
    <xdr:ext cx="65" cy="172227"/>
    <xdr:sp macro="" textlink="">
      <xdr:nvSpPr>
        <xdr:cNvPr id="60" name="TextBox 59">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44</xdr:col>
      <xdr:colOff>571500</xdr:colOff>
      <xdr:row>328</xdr:row>
      <xdr:rowOff>0</xdr:rowOff>
    </xdr:from>
    <xdr:ext cx="65" cy="172227"/>
    <xdr:sp macro="" textlink="">
      <xdr:nvSpPr>
        <xdr:cNvPr id="61" name="TextBox 60">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45</xdr:col>
      <xdr:colOff>571500</xdr:colOff>
      <xdr:row>328</xdr:row>
      <xdr:rowOff>0</xdr:rowOff>
    </xdr:from>
    <xdr:ext cx="65" cy="172227"/>
    <xdr:sp macro="" textlink="">
      <xdr:nvSpPr>
        <xdr:cNvPr id="62" name="TextBox 61">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45</xdr:col>
      <xdr:colOff>571500</xdr:colOff>
      <xdr:row>328</xdr:row>
      <xdr:rowOff>0</xdr:rowOff>
    </xdr:from>
    <xdr:ext cx="65" cy="172227"/>
    <xdr:sp macro="" textlink="">
      <xdr:nvSpPr>
        <xdr:cNvPr id="63" name="TextBox 62">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46</xdr:col>
      <xdr:colOff>571500</xdr:colOff>
      <xdr:row>328</xdr:row>
      <xdr:rowOff>0</xdr:rowOff>
    </xdr:from>
    <xdr:ext cx="65" cy="172227"/>
    <xdr:sp macro="" textlink="">
      <xdr:nvSpPr>
        <xdr:cNvPr id="64" name="TextBox 63">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46</xdr:col>
      <xdr:colOff>571500</xdr:colOff>
      <xdr:row>328</xdr:row>
      <xdr:rowOff>0</xdr:rowOff>
    </xdr:from>
    <xdr:ext cx="65" cy="172227"/>
    <xdr:sp macro="" textlink="">
      <xdr:nvSpPr>
        <xdr:cNvPr id="65" name="TextBox 64">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47</xdr:col>
      <xdr:colOff>571500</xdr:colOff>
      <xdr:row>328</xdr:row>
      <xdr:rowOff>0</xdr:rowOff>
    </xdr:from>
    <xdr:ext cx="65" cy="172227"/>
    <xdr:sp macro="" textlink="">
      <xdr:nvSpPr>
        <xdr:cNvPr id="66" name="TextBox 65">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47</xdr:col>
      <xdr:colOff>571500</xdr:colOff>
      <xdr:row>328</xdr:row>
      <xdr:rowOff>0</xdr:rowOff>
    </xdr:from>
    <xdr:ext cx="65" cy="172227"/>
    <xdr:sp macro="" textlink="">
      <xdr:nvSpPr>
        <xdr:cNvPr id="67" name="TextBox 66">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48</xdr:col>
      <xdr:colOff>571500</xdr:colOff>
      <xdr:row>328</xdr:row>
      <xdr:rowOff>0</xdr:rowOff>
    </xdr:from>
    <xdr:ext cx="65" cy="172227"/>
    <xdr:sp macro="" textlink="">
      <xdr:nvSpPr>
        <xdr:cNvPr id="68" name="TextBox 67">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48</xdr:col>
      <xdr:colOff>571500</xdr:colOff>
      <xdr:row>328</xdr:row>
      <xdr:rowOff>0</xdr:rowOff>
    </xdr:from>
    <xdr:ext cx="65" cy="172227"/>
    <xdr:sp macro="" textlink="">
      <xdr:nvSpPr>
        <xdr:cNvPr id="69" name="TextBox 68">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49</xdr:col>
      <xdr:colOff>571500</xdr:colOff>
      <xdr:row>328</xdr:row>
      <xdr:rowOff>0</xdr:rowOff>
    </xdr:from>
    <xdr:ext cx="65" cy="172227"/>
    <xdr:sp macro="" textlink="">
      <xdr:nvSpPr>
        <xdr:cNvPr id="70" name="TextBox 69">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49</xdr:col>
      <xdr:colOff>571500</xdr:colOff>
      <xdr:row>328</xdr:row>
      <xdr:rowOff>0</xdr:rowOff>
    </xdr:from>
    <xdr:ext cx="65" cy="172227"/>
    <xdr:sp macro="" textlink="">
      <xdr:nvSpPr>
        <xdr:cNvPr id="71" name="TextBox 70">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50</xdr:col>
      <xdr:colOff>571500</xdr:colOff>
      <xdr:row>328</xdr:row>
      <xdr:rowOff>0</xdr:rowOff>
    </xdr:from>
    <xdr:ext cx="65" cy="172227"/>
    <xdr:sp macro="" textlink="">
      <xdr:nvSpPr>
        <xdr:cNvPr id="72" name="TextBox 71">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50</xdr:col>
      <xdr:colOff>571500</xdr:colOff>
      <xdr:row>328</xdr:row>
      <xdr:rowOff>0</xdr:rowOff>
    </xdr:from>
    <xdr:ext cx="65" cy="172227"/>
    <xdr:sp macro="" textlink="">
      <xdr:nvSpPr>
        <xdr:cNvPr id="73" name="TextBox 72">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51</xdr:col>
      <xdr:colOff>571500</xdr:colOff>
      <xdr:row>328</xdr:row>
      <xdr:rowOff>0</xdr:rowOff>
    </xdr:from>
    <xdr:ext cx="65" cy="172227"/>
    <xdr:sp macro="" textlink="">
      <xdr:nvSpPr>
        <xdr:cNvPr id="74" name="TextBox 73">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51</xdr:col>
      <xdr:colOff>571500</xdr:colOff>
      <xdr:row>328</xdr:row>
      <xdr:rowOff>0</xdr:rowOff>
    </xdr:from>
    <xdr:ext cx="65" cy="172227"/>
    <xdr:sp macro="" textlink="">
      <xdr:nvSpPr>
        <xdr:cNvPr id="75" name="TextBox 74">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52</xdr:col>
      <xdr:colOff>571500</xdr:colOff>
      <xdr:row>328</xdr:row>
      <xdr:rowOff>0</xdr:rowOff>
    </xdr:from>
    <xdr:ext cx="65" cy="172227"/>
    <xdr:sp macro="" textlink="">
      <xdr:nvSpPr>
        <xdr:cNvPr id="76" name="TextBox 75">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52</xdr:col>
      <xdr:colOff>571500</xdr:colOff>
      <xdr:row>328</xdr:row>
      <xdr:rowOff>0</xdr:rowOff>
    </xdr:from>
    <xdr:ext cx="65" cy="172227"/>
    <xdr:sp macro="" textlink="">
      <xdr:nvSpPr>
        <xdr:cNvPr id="77" name="TextBox 76">
          <a:extLst>
            <a:ext uri="{FF2B5EF4-FFF2-40B4-BE49-F238E27FC236}">
              <a16:creationId xmlns:a16="http://schemas.microsoft.com/office/drawing/2014/main" xmlns="" id="{00000000-0008-0000-0100-000002000000}"/>
            </a:ext>
          </a:extLst>
        </xdr:cNvPr>
        <xdr:cNvSpPr txBox="1"/>
      </xdr:nvSpPr>
      <xdr:spPr>
        <a:xfrm>
          <a:off x="20373975" y="6017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bmurban.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bmurban.org/" TargetMode="External"/><Relationship Id="rId1" Type="http://schemas.openxmlformats.org/officeDocument/2006/relationships/hyperlink" Target="https://sbmurba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190"/>
  <sheetViews>
    <sheetView zoomScale="115" zoomScaleNormal="115" zoomScaleSheetLayoutView="100" workbookViewId="0">
      <pane xSplit="2" ySplit="2" topLeftCell="AP180" activePane="bottomRight" state="frozen"/>
      <selection pane="topRight" activeCell="C1" sqref="C1"/>
      <selection pane="bottomLeft" activeCell="A3" sqref="A3"/>
      <selection pane="bottomRight" activeCell="AP317" sqref="AP317:BA317"/>
    </sheetView>
  </sheetViews>
  <sheetFormatPr defaultColWidth="14.42578125" defaultRowHeight="15" customHeight="1" x14ac:dyDescent="0.25"/>
  <cols>
    <col min="1" max="1" width="51.140625" customWidth="1"/>
    <col min="2" max="2" width="21.7109375" bestFit="1" customWidth="1"/>
    <col min="3" max="3" width="8.42578125" hidden="1" customWidth="1"/>
    <col min="4" max="5" width="9.5703125" hidden="1" customWidth="1"/>
    <col min="6" max="20" width="8.42578125" hidden="1" customWidth="1"/>
    <col min="21" max="21" width="10.7109375" style="104" bestFit="1" customWidth="1"/>
    <col min="22" max="22" width="12.140625" style="104" customWidth="1"/>
    <col min="23" max="23" width="10.85546875" style="104" customWidth="1"/>
    <col min="24" max="24" width="10.5703125" style="104" customWidth="1"/>
    <col min="25" max="25" width="11.140625" style="104" customWidth="1"/>
    <col min="26" max="27" width="11.85546875" style="104" customWidth="1"/>
    <col min="28" max="28" width="11.140625" style="104" customWidth="1"/>
    <col min="29" max="29" width="11.85546875" style="104" customWidth="1"/>
    <col min="30" max="30" width="12.42578125" style="104" customWidth="1"/>
    <col min="31" max="31" width="11.5703125" style="104" customWidth="1"/>
    <col min="32" max="32" width="12.140625" style="104" customWidth="1"/>
    <col min="33" max="33" width="10.28515625" style="104" hidden="1" customWidth="1"/>
    <col min="34" max="34" width="13.42578125" style="104" hidden="1" customWidth="1"/>
    <col min="35" max="35" width="12.5703125" style="104" hidden="1" customWidth="1"/>
    <col min="36" max="36" width="11.85546875" style="104" customWidth="1"/>
    <col min="37" max="37" width="10.7109375" style="104" customWidth="1"/>
    <col min="38" max="38" width="11.85546875" style="104" customWidth="1"/>
    <col min="39" max="39" width="11.85546875" style="104" bestFit="1" customWidth="1"/>
    <col min="40" max="40" width="10.7109375" style="104" bestFit="1" customWidth="1"/>
    <col min="41" max="41" width="11.85546875" style="104" bestFit="1" customWidth="1"/>
    <col min="42" max="44" width="11.85546875" style="104" customWidth="1"/>
    <col min="45" max="45" width="11.85546875" style="104" bestFit="1" customWidth="1"/>
    <col min="46" max="46" width="10.7109375" style="104" bestFit="1" customWidth="1"/>
    <col min="47" max="47" width="11.85546875" style="104" bestFit="1" customWidth="1"/>
    <col min="48" max="49" width="12.28515625" customWidth="1"/>
    <col min="53" max="53" width="14.42578125" style="94"/>
    <col min="54" max="58" width="14.42578125" style="214"/>
  </cols>
  <sheetData>
    <row r="1" spans="1:58" ht="15" customHeight="1" x14ac:dyDescent="0.25">
      <c r="A1" s="361" t="s">
        <v>37</v>
      </c>
      <c r="B1" s="363" t="s">
        <v>38</v>
      </c>
      <c r="C1" s="371" t="s">
        <v>1</v>
      </c>
      <c r="D1" s="360"/>
      <c r="E1" s="349"/>
      <c r="F1" s="357" t="s">
        <v>2</v>
      </c>
      <c r="G1" s="360"/>
      <c r="H1" s="349"/>
      <c r="I1" s="357" t="s">
        <v>3</v>
      </c>
      <c r="J1" s="360"/>
      <c r="K1" s="349"/>
      <c r="L1" s="357" t="s">
        <v>39</v>
      </c>
      <c r="M1" s="360"/>
      <c r="N1" s="349"/>
      <c r="O1" s="357" t="s">
        <v>4</v>
      </c>
      <c r="P1" s="360"/>
      <c r="Q1" s="349"/>
      <c r="R1" s="357" t="s">
        <v>45</v>
      </c>
      <c r="S1" s="360"/>
      <c r="T1" s="349"/>
      <c r="U1" s="357" t="s">
        <v>47</v>
      </c>
      <c r="V1" s="358"/>
      <c r="W1" s="359"/>
      <c r="X1" s="357" t="s">
        <v>46</v>
      </c>
      <c r="Y1" s="358"/>
      <c r="Z1" s="359"/>
      <c r="AA1" s="357" t="s">
        <v>48</v>
      </c>
      <c r="AB1" s="358"/>
      <c r="AC1" s="359"/>
      <c r="AD1" s="357" t="s">
        <v>57</v>
      </c>
      <c r="AE1" s="358"/>
      <c r="AF1" s="359"/>
      <c r="AG1" s="357" t="s">
        <v>49</v>
      </c>
      <c r="AH1" s="358"/>
      <c r="AI1" s="359"/>
      <c r="AJ1" s="357" t="s">
        <v>50</v>
      </c>
      <c r="AK1" s="358"/>
      <c r="AL1" s="359"/>
      <c r="AM1" s="357" t="s">
        <v>58</v>
      </c>
      <c r="AN1" s="358"/>
      <c r="AO1" s="359"/>
      <c r="AP1" s="357" t="s">
        <v>359</v>
      </c>
      <c r="AQ1" s="358"/>
      <c r="AR1" s="359"/>
      <c r="AS1" s="357" t="s">
        <v>59</v>
      </c>
      <c r="AT1" s="358"/>
      <c r="AU1" s="359"/>
      <c r="AV1" s="357" t="s">
        <v>357</v>
      </c>
      <c r="AW1" s="358"/>
      <c r="AX1" s="359"/>
      <c r="AY1" s="357" t="s">
        <v>358</v>
      </c>
      <c r="AZ1" s="358"/>
      <c r="BA1" s="359"/>
    </row>
    <row r="2" spans="1:58" x14ac:dyDescent="0.25">
      <c r="A2" s="362"/>
      <c r="B2" s="335"/>
      <c r="C2" s="16" t="s">
        <v>5</v>
      </c>
      <c r="D2" s="16" t="s">
        <v>6</v>
      </c>
      <c r="E2" s="17" t="s">
        <v>7</v>
      </c>
      <c r="F2" s="17" t="s">
        <v>5</v>
      </c>
      <c r="G2" s="17" t="s">
        <v>6</v>
      </c>
      <c r="H2" s="17" t="s">
        <v>7</v>
      </c>
      <c r="I2" s="17" t="s">
        <v>5</v>
      </c>
      <c r="J2" s="17" t="s">
        <v>6</v>
      </c>
      <c r="K2" s="17" t="s">
        <v>7</v>
      </c>
      <c r="L2" s="17" t="s">
        <v>5</v>
      </c>
      <c r="M2" s="17" t="s">
        <v>6</v>
      </c>
      <c r="N2" s="17" t="s">
        <v>7</v>
      </c>
      <c r="O2" s="17" t="s">
        <v>5</v>
      </c>
      <c r="P2" s="17" t="s">
        <v>6</v>
      </c>
      <c r="Q2" s="17" t="s">
        <v>7</v>
      </c>
      <c r="R2" s="17" t="s">
        <v>5</v>
      </c>
      <c r="S2" s="17" t="s">
        <v>6</v>
      </c>
      <c r="T2" s="17" t="s">
        <v>7</v>
      </c>
      <c r="U2" s="17" t="s">
        <v>5</v>
      </c>
      <c r="V2" s="17" t="s">
        <v>6</v>
      </c>
      <c r="W2" s="17" t="s">
        <v>7</v>
      </c>
      <c r="X2" s="17" t="s">
        <v>5</v>
      </c>
      <c r="Y2" s="17" t="s">
        <v>6</v>
      </c>
      <c r="Z2" s="17" t="s">
        <v>7</v>
      </c>
      <c r="AA2" s="17" t="s">
        <v>5</v>
      </c>
      <c r="AB2" s="17" t="s">
        <v>6</v>
      </c>
      <c r="AC2" s="17" t="s">
        <v>7</v>
      </c>
      <c r="AD2" s="17" t="s">
        <v>5</v>
      </c>
      <c r="AE2" s="17" t="s">
        <v>6</v>
      </c>
      <c r="AF2" s="17" t="s">
        <v>7</v>
      </c>
      <c r="AG2" s="17" t="s">
        <v>5</v>
      </c>
      <c r="AH2" s="17" t="s">
        <v>6</v>
      </c>
      <c r="AI2" s="17" t="s">
        <v>7</v>
      </c>
      <c r="AJ2" s="17" t="s">
        <v>5</v>
      </c>
      <c r="AK2" s="17" t="s">
        <v>6</v>
      </c>
      <c r="AL2" s="17" t="s">
        <v>7</v>
      </c>
      <c r="AM2" s="17" t="s">
        <v>5</v>
      </c>
      <c r="AN2" s="17" t="s">
        <v>6</v>
      </c>
      <c r="AO2" s="17" t="s">
        <v>7</v>
      </c>
      <c r="AP2" s="17" t="s">
        <v>5</v>
      </c>
      <c r="AQ2" s="17" t="s">
        <v>6</v>
      </c>
      <c r="AR2" s="17" t="s">
        <v>7</v>
      </c>
      <c r="AS2" s="17" t="s">
        <v>5</v>
      </c>
      <c r="AT2" s="17" t="s">
        <v>6</v>
      </c>
      <c r="AU2" s="17" t="s">
        <v>7</v>
      </c>
      <c r="AV2" s="17" t="s">
        <v>5</v>
      </c>
      <c r="AW2" s="17" t="s">
        <v>6</v>
      </c>
      <c r="AX2" s="17" t="s">
        <v>7</v>
      </c>
      <c r="AY2" s="17" t="s">
        <v>5</v>
      </c>
      <c r="AZ2" s="17" t="s">
        <v>6</v>
      </c>
      <c r="BA2" s="287" t="s">
        <v>7</v>
      </c>
    </row>
    <row r="3" spans="1:58" x14ac:dyDescent="0.25">
      <c r="A3" s="13" t="s">
        <v>0</v>
      </c>
      <c r="B3" s="18"/>
      <c r="C3" s="19"/>
      <c r="D3" s="19"/>
      <c r="E3" s="19"/>
      <c r="F3" s="19"/>
      <c r="G3" s="19"/>
      <c r="H3" s="19"/>
      <c r="I3" s="19"/>
      <c r="J3" s="19"/>
      <c r="K3" s="19"/>
      <c r="L3" s="19"/>
      <c r="M3" s="19"/>
      <c r="N3" s="19"/>
      <c r="O3" s="19"/>
      <c r="P3" s="19"/>
      <c r="Q3" s="19"/>
      <c r="R3" s="19"/>
      <c r="S3" s="19"/>
      <c r="T3" s="19"/>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194"/>
      <c r="AV3" s="194"/>
      <c r="AW3" s="194"/>
      <c r="AX3" s="194"/>
      <c r="AY3" s="194"/>
      <c r="AZ3" s="194"/>
      <c r="BA3" s="288"/>
      <c r="BB3" s="215"/>
    </row>
    <row r="4" spans="1:58" x14ac:dyDescent="0.25">
      <c r="A4" s="68" t="s">
        <v>8</v>
      </c>
      <c r="B4" s="55" t="s">
        <v>360</v>
      </c>
      <c r="C4" s="48">
        <v>64.8</v>
      </c>
      <c r="D4" s="48">
        <v>0</v>
      </c>
      <c r="E4" s="48">
        <f>SUM(C4:D4)</f>
        <v>64.8</v>
      </c>
      <c r="F4" s="48">
        <v>68.3</v>
      </c>
      <c r="G4" s="48">
        <v>0</v>
      </c>
      <c r="H4" s="48">
        <f>SUM(F4:G4)</f>
        <v>68.3</v>
      </c>
      <c r="I4" s="48">
        <v>68.3</v>
      </c>
      <c r="J4" s="48">
        <v>0</v>
      </c>
      <c r="K4" s="48">
        <f>SUM(I4:J4)</f>
        <v>68.3</v>
      </c>
      <c r="L4" s="48">
        <v>68.3</v>
      </c>
      <c r="M4" s="48">
        <v>0</v>
      </c>
      <c r="N4" s="48">
        <f t="shared" ref="N4:N5" si="0">SUM(L4:M4)</f>
        <v>68.3</v>
      </c>
      <c r="O4" s="48">
        <v>70.000100000000003</v>
      </c>
      <c r="P4" s="48">
        <v>0</v>
      </c>
      <c r="Q4" s="48">
        <f>SUM(O4:P4)</f>
        <v>70.000100000000003</v>
      </c>
      <c r="R4" s="48">
        <v>102.15989999999999</v>
      </c>
      <c r="S4" s="48">
        <v>1E-4</v>
      </c>
      <c r="T4" s="48">
        <f t="shared" ref="T4:T5" si="1">SUM(R4:S4)</f>
        <v>102.16</v>
      </c>
      <c r="U4" s="48">
        <v>10215.99</v>
      </c>
      <c r="V4" s="48">
        <v>0</v>
      </c>
      <c r="W4" s="48">
        <f>SUM(U4:V4)</f>
        <v>10215.99</v>
      </c>
      <c r="X4" s="48">
        <v>9000</v>
      </c>
      <c r="Y4" s="100">
        <v>0.01</v>
      </c>
      <c r="Z4" s="48">
        <f>SUM(X4:Y4)</f>
        <v>9000.01</v>
      </c>
      <c r="AA4" s="100">
        <v>14864</v>
      </c>
      <c r="AB4" s="48">
        <v>0</v>
      </c>
      <c r="AC4" s="48">
        <f>SUM(AA4:AB4)</f>
        <v>14864</v>
      </c>
      <c r="AD4" s="48">
        <v>11844</v>
      </c>
      <c r="AE4" s="48">
        <v>0</v>
      </c>
      <c r="AF4" s="48">
        <f>SUM(AD4:AE4)</f>
        <v>11844</v>
      </c>
      <c r="AG4" s="104">
        <v>11800</v>
      </c>
      <c r="AH4" s="67">
        <v>0.01</v>
      </c>
      <c r="AI4" s="104">
        <f>SUM(AG4:AH4)</f>
        <v>11800.01</v>
      </c>
      <c r="AJ4" s="48">
        <v>11800</v>
      </c>
      <c r="AK4" s="48">
        <v>0.01</v>
      </c>
      <c r="AL4" s="48">
        <v>11844</v>
      </c>
      <c r="AM4" s="48">
        <v>12035.8</v>
      </c>
      <c r="AN4" s="48">
        <v>0</v>
      </c>
      <c r="AO4" s="48">
        <f>SUM(AM4:AN4)</f>
        <v>12035.8</v>
      </c>
      <c r="AP4" s="48">
        <v>12035.8</v>
      </c>
      <c r="AQ4" s="48">
        <v>0</v>
      </c>
      <c r="AR4" s="48">
        <f>SUM(AP4:AQ4)</f>
        <v>12035.8</v>
      </c>
      <c r="AS4" s="48">
        <v>12980</v>
      </c>
      <c r="AT4" s="48">
        <v>0.01</v>
      </c>
      <c r="AU4" s="65">
        <f>SUM(AS4:AT4)</f>
        <v>12980.01</v>
      </c>
      <c r="AV4" s="52">
        <v>13354.14</v>
      </c>
      <c r="AW4" s="52">
        <v>0.01</v>
      </c>
      <c r="AX4" s="52">
        <f>SUM(AV4:AW4)</f>
        <v>13354.15</v>
      </c>
      <c r="AY4" s="52">
        <v>13640</v>
      </c>
      <c r="AZ4" s="52">
        <v>0.01</v>
      </c>
      <c r="BA4" s="125">
        <f>SUM(AY4:AZ4)</f>
        <v>13640.01</v>
      </c>
      <c r="BB4" s="215"/>
    </row>
    <row r="5" spans="1:58" x14ac:dyDescent="0.25">
      <c r="A5" s="348" t="s">
        <v>40</v>
      </c>
      <c r="B5" s="349"/>
      <c r="C5" s="20">
        <f t="shared" ref="C5:P5" si="2">SUM(C4)</f>
        <v>64.8</v>
      </c>
      <c r="D5" s="20">
        <f t="shared" si="2"/>
        <v>0</v>
      </c>
      <c r="E5" s="20">
        <f t="shared" si="2"/>
        <v>64.8</v>
      </c>
      <c r="F5" s="20">
        <f t="shared" si="2"/>
        <v>68.3</v>
      </c>
      <c r="G5" s="20">
        <f t="shared" si="2"/>
        <v>0</v>
      </c>
      <c r="H5" s="20">
        <f t="shared" si="2"/>
        <v>68.3</v>
      </c>
      <c r="I5" s="20">
        <f t="shared" si="2"/>
        <v>68.3</v>
      </c>
      <c r="J5" s="20">
        <f t="shared" si="2"/>
        <v>0</v>
      </c>
      <c r="K5" s="20">
        <f t="shared" si="2"/>
        <v>68.3</v>
      </c>
      <c r="L5" s="20">
        <f>SUM(L4)</f>
        <v>68.3</v>
      </c>
      <c r="M5" s="20">
        <f>SUM(M4)</f>
        <v>0</v>
      </c>
      <c r="N5" s="20">
        <f t="shared" si="0"/>
        <v>68.3</v>
      </c>
      <c r="O5" s="20">
        <f t="shared" si="2"/>
        <v>70.000100000000003</v>
      </c>
      <c r="P5" s="20">
        <f t="shared" si="2"/>
        <v>0</v>
      </c>
      <c r="Q5" s="9">
        <f>SUM(O5:P5)</f>
        <v>70.000100000000003</v>
      </c>
      <c r="R5" s="20">
        <f>SUM(R4)</f>
        <v>102.15989999999999</v>
      </c>
      <c r="S5" s="20">
        <f>SUM(S4)</f>
        <v>1E-4</v>
      </c>
      <c r="T5" s="20">
        <f t="shared" si="1"/>
        <v>102.16</v>
      </c>
      <c r="U5" s="20">
        <f>SUM(U4)</f>
        <v>10215.99</v>
      </c>
      <c r="V5" s="20">
        <f>SUM(V4)</f>
        <v>0</v>
      </c>
      <c r="W5" s="20">
        <f t="shared" ref="W5:W71" si="3">SUM(U5:V5)</f>
        <v>10215.99</v>
      </c>
      <c r="X5" s="20">
        <f>SUM(X4)</f>
        <v>9000</v>
      </c>
      <c r="Y5" s="20">
        <f t="shared" ref="Y5:BA5" si="4">SUM(Y4)</f>
        <v>0.01</v>
      </c>
      <c r="Z5" s="20">
        <f t="shared" si="4"/>
        <v>9000.01</v>
      </c>
      <c r="AA5" s="20">
        <f t="shared" si="4"/>
        <v>14864</v>
      </c>
      <c r="AB5" s="20">
        <f t="shared" si="4"/>
        <v>0</v>
      </c>
      <c r="AC5" s="20">
        <f t="shared" si="4"/>
        <v>14864</v>
      </c>
      <c r="AD5" s="20">
        <f t="shared" si="4"/>
        <v>11844</v>
      </c>
      <c r="AE5" s="20">
        <f t="shared" si="4"/>
        <v>0</v>
      </c>
      <c r="AF5" s="20">
        <f t="shared" si="4"/>
        <v>11844</v>
      </c>
      <c r="AG5" s="20">
        <f t="shared" si="4"/>
        <v>11800</v>
      </c>
      <c r="AH5" s="20">
        <f t="shared" si="4"/>
        <v>0.01</v>
      </c>
      <c r="AI5" s="20">
        <f t="shared" si="4"/>
        <v>11800.01</v>
      </c>
      <c r="AJ5" s="20">
        <f t="shared" si="4"/>
        <v>11800</v>
      </c>
      <c r="AK5" s="20">
        <f t="shared" si="4"/>
        <v>0.01</v>
      </c>
      <c r="AL5" s="20">
        <f t="shared" si="4"/>
        <v>11844</v>
      </c>
      <c r="AM5" s="20">
        <f t="shared" si="4"/>
        <v>12035.8</v>
      </c>
      <c r="AN5" s="20">
        <f t="shared" si="4"/>
        <v>0</v>
      </c>
      <c r="AO5" s="20">
        <f t="shared" si="4"/>
        <v>12035.8</v>
      </c>
      <c r="AP5" s="20">
        <f t="shared" si="4"/>
        <v>12035.8</v>
      </c>
      <c r="AQ5" s="20">
        <f t="shared" si="4"/>
        <v>0</v>
      </c>
      <c r="AR5" s="20">
        <f t="shared" si="4"/>
        <v>12035.8</v>
      </c>
      <c r="AS5" s="20">
        <f t="shared" si="4"/>
        <v>12980</v>
      </c>
      <c r="AT5" s="20">
        <f t="shared" si="4"/>
        <v>0.01</v>
      </c>
      <c r="AU5" s="195">
        <f t="shared" si="4"/>
        <v>12980.01</v>
      </c>
      <c r="AV5" s="195">
        <f t="shared" si="4"/>
        <v>13354.14</v>
      </c>
      <c r="AW5" s="195">
        <f t="shared" si="4"/>
        <v>0.01</v>
      </c>
      <c r="AX5" s="195">
        <f t="shared" si="4"/>
        <v>13354.15</v>
      </c>
      <c r="AY5" s="266">
        <f t="shared" si="4"/>
        <v>13640</v>
      </c>
      <c r="AZ5" s="266">
        <f t="shared" si="4"/>
        <v>0.01</v>
      </c>
      <c r="BA5" s="289">
        <f t="shared" si="4"/>
        <v>13640.01</v>
      </c>
      <c r="BB5" s="215"/>
    </row>
    <row r="6" spans="1:58" s="52" customFormat="1" x14ac:dyDescent="0.25">
      <c r="A6" s="375" t="s">
        <v>114</v>
      </c>
      <c r="B6" s="47" t="s">
        <v>115</v>
      </c>
      <c r="C6" s="50"/>
      <c r="D6" s="50"/>
      <c r="E6" s="54"/>
      <c r="F6" s="50"/>
      <c r="G6" s="50"/>
      <c r="H6" s="54"/>
      <c r="I6" s="50"/>
      <c r="J6" s="50"/>
      <c r="K6" s="50"/>
      <c r="L6" s="50"/>
      <c r="M6" s="50"/>
      <c r="N6" s="50"/>
      <c r="O6" s="50"/>
      <c r="P6" s="50"/>
      <c r="Q6" s="50"/>
      <c r="R6" s="50"/>
      <c r="S6" s="50"/>
      <c r="T6" s="50"/>
      <c r="U6" s="50">
        <v>0</v>
      </c>
      <c r="V6" s="50">
        <v>0</v>
      </c>
      <c r="W6" s="50">
        <f>SUM(U6:V6)</f>
        <v>0</v>
      </c>
      <c r="X6" s="50">
        <v>0</v>
      </c>
      <c r="Y6" s="50">
        <v>0</v>
      </c>
      <c r="Z6" s="50">
        <v>0</v>
      </c>
      <c r="AA6" s="50">
        <v>0</v>
      </c>
      <c r="AB6" s="50">
        <v>0</v>
      </c>
      <c r="AC6" s="50">
        <v>0</v>
      </c>
      <c r="AD6" s="50">
        <v>0</v>
      </c>
      <c r="AE6" s="50">
        <v>0</v>
      </c>
      <c r="AF6" s="50">
        <f>SUM(AD6:AE6)</f>
        <v>0</v>
      </c>
      <c r="AG6" s="50"/>
      <c r="AH6" s="50"/>
      <c r="AI6" s="50"/>
      <c r="AJ6" s="50">
        <v>0</v>
      </c>
      <c r="AK6" s="50">
        <v>0.14000000000000001</v>
      </c>
      <c r="AL6" s="50">
        <v>0.14000000000000001</v>
      </c>
      <c r="AM6" s="50">
        <v>0</v>
      </c>
      <c r="AN6" s="50">
        <v>0.13</v>
      </c>
      <c r="AO6" s="50">
        <v>0.13</v>
      </c>
      <c r="AP6" s="50">
        <v>0</v>
      </c>
      <c r="AQ6" s="50">
        <v>0</v>
      </c>
      <c r="AR6" s="50">
        <f>SUM(AP6:AQ6)</f>
        <v>0</v>
      </c>
      <c r="AS6" s="50">
        <v>0</v>
      </c>
      <c r="AT6" s="50">
        <v>365.61</v>
      </c>
      <c r="AU6" s="196">
        <v>365.61</v>
      </c>
      <c r="AV6" s="52">
        <v>0</v>
      </c>
      <c r="AW6" s="52">
        <v>340.01</v>
      </c>
      <c r="AX6" s="52">
        <f>SUM(AV6:AW6)</f>
        <v>340.01</v>
      </c>
      <c r="AY6" s="52">
        <v>0</v>
      </c>
      <c r="AZ6" s="52">
        <v>338.11</v>
      </c>
      <c r="BA6" s="125">
        <f>SUM(AY6:AZ6)</f>
        <v>338.11</v>
      </c>
      <c r="BB6" s="216"/>
      <c r="BC6" s="217"/>
      <c r="BD6" s="217"/>
      <c r="BE6" s="217"/>
      <c r="BF6" s="217"/>
    </row>
    <row r="7" spans="1:58" s="52" customFormat="1" x14ac:dyDescent="0.25">
      <c r="A7" s="376"/>
      <c r="B7" s="47" t="s">
        <v>116</v>
      </c>
      <c r="C7" s="50"/>
      <c r="D7" s="50"/>
      <c r="E7" s="54"/>
      <c r="F7" s="50"/>
      <c r="G7" s="50"/>
      <c r="H7" s="54"/>
      <c r="I7" s="50"/>
      <c r="J7" s="50"/>
      <c r="K7" s="50"/>
      <c r="L7" s="50"/>
      <c r="M7" s="50"/>
      <c r="N7" s="50"/>
      <c r="O7" s="50"/>
      <c r="P7" s="50"/>
      <c r="Q7" s="50"/>
      <c r="R7" s="50"/>
      <c r="S7" s="50"/>
      <c r="T7" s="50"/>
      <c r="U7" s="50">
        <v>0</v>
      </c>
      <c r="V7" s="50">
        <v>0</v>
      </c>
      <c r="W7" s="50">
        <f t="shared" ref="W7:W15" si="5">SUM(U7:V7)</f>
        <v>0</v>
      </c>
      <c r="X7" s="50">
        <v>0</v>
      </c>
      <c r="Y7" s="50">
        <v>0</v>
      </c>
      <c r="Z7" s="50">
        <v>0</v>
      </c>
      <c r="AA7" s="50">
        <v>0</v>
      </c>
      <c r="AB7" s="50">
        <v>0</v>
      </c>
      <c r="AC7" s="50">
        <v>0</v>
      </c>
      <c r="AD7" s="50">
        <v>0</v>
      </c>
      <c r="AE7" s="50">
        <v>0</v>
      </c>
      <c r="AF7" s="50">
        <f t="shared" ref="AF7:AF15" si="6">SUM(AD7:AE7)</f>
        <v>0</v>
      </c>
      <c r="AG7" s="50"/>
      <c r="AH7" s="50"/>
      <c r="AI7" s="50"/>
      <c r="AJ7" s="50">
        <v>0</v>
      </c>
      <c r="AK7" s="50">
        <v>0.03</v>
      </c>
      <c r="AL7" s="50">
        <v>0.03</v>
      </c>
      <c r="AM7" s="50">
        <v>0</v>
      </c>
      <c r="AN7" s="50">
        <v>0.03</v>
      </c>
      <c r="AO7" s="50">
        <v>0.03</v>
      </c>
      <c r="AP7" s="50">
        <v>0</v>
      </c>
      <c r="AQ7" s="50">
        <v>0</v>
      </c>
      <c r="AR7" s="50">
        <f t="shared" ref="AR7:AR20" si="7">SUM(AP7:AQ7)</f>
        <v>0</v>
      </c>
      <c r="AS7" s="50">
        <v>0</v>
      </c>
      <c r="AT7" s="50">
        <v>3157</v>
      </c>
      <c r="AU7" s="196">
        <v>3157</v>
      </c>
      <c r="AV7" s="52">
        <v>0</v>
      </c>
      <c r="AW7" s="52">
        <v>3360</v>
      </c>
      <c r="AX7" s="52">
        <f>SUM(AV7:AW7)</f>
        <v>3360</v>
      </c>
      <c r="AY7" s="52">
        <v>0</v>
      </c>
      <c r="AZ7" s="52">
        <v>2965</v>
      </c>
      <c r="BA7" s="125">
        <f>SUM(AZ7)</f>
        <v>2965</v>
      </c>
      <c r="BB7" s="216"/>
      <c r="BC7" s="217"/>
      <c r="BD7" s="217"/>
      <c r="BE7" s="217"/>
      <c r="BF7" s="217"/>
    </row>
    <row r="8" spans="1:58" s="52" customFormat="1" x14ac:dyDescent="0.25">
      <c r="A8" s="376"/>
      <c r="B8" s="47" t="s">
        <v>117</v>
      </c>
      <c r="C8" s="50"/>
      <c r="D8" s="50"/>
      <c r="E8" s="54"/>
      <c r="F8" s="50"/>
      <c r="G8" s="50"/>
      <c r="H8" s="54"/>
      <c r="I8" s="50"/>
      <c r="J8" s="50"/>
      <c r="K8" s="50"/>
      <c r="L8" s="50"/>
      <c r="M8" s="50"/>
      <c r="N8" s="50"/>
      <c r="O8" s="50"/>
      <c r="P8" s="50"/>
      <c r="Q8" s="50"/>
      <c r="R8" s="50"/>
      <c r="S8" s="50"/>
      <c r="T8" s="50"/>
      <c r="U8" s="50">
        <v>0</v>
      </c>
      <c r="V8" s="50">
        <v>0</v>
      </c>
      <c r="W8" s="50">
        <f t="shared" si="5"/>
        <v>0</v>
      </c>
      <c r="X8" s="50">
        <v>0</v>
      </c>
      <c r="Y8" s="50">
        <v>0</v>
      </c>
      <c r="Z8" s="50">
        <v>0</v>
      </c>
      <c r="AA8" s="50">
        <v>0</v>
      </c>
      <c r="AB8" s="50">
        <v>0</v>
      </c>
      <c r="AC8" s="50">
        <v>0</v>
      </c>
      <c r="AD8" s="50">
        <v>0</v>
      </c>
      <c r="AE8" s="50">
        <v>0</v>
      </c>
      <c r="AF8" s="50">
        <f t="shared" si="6"/>
        <v>0</v>
      </c>
      <c r="AG8" s="50"/>
      <c r="AH8" s="50"/>
      <c r="AI8" s="50"/>
      <c r="AJ8" s="50">
        <v>0.02</v>
      </c>
      <c r="AK8" s="50">
        <v>0.02</v>
      </c>
      <c r="AL8" s="50">
        <v>0.04</v>
      </c>
      <c r="AM8" s="50">
        <v>0.01</v>
      </c>
      <c r="AN8" s="50">
        <v>0.01</v>
      </c>
      <c r="AO8" s="50">
        <v>0.02</v>
      </c>
      <c r="AP8" s="50">
        <v>0</v>
      </c>
      <c r="AQ8" s="50">
        <v>0</v>
      </c>
      <c r="AR8" s="50">
        <f t="shared" si="7"/>
        <v>0</v>
      </c>
      <c r="AS8" s="50">
        <v>26400</v>
      </c>
      <c r="AT8" s="50">
        <v>28200</v>
      </c>
      <c r="AU8" s="196">
        <v>54600</v>
      </c>
      <c r="AV8" s="52">
        <v>28000</v>
      </c>
      <c r="AW8" s="52">
        <v>31000</v>
      </c>
      <c r="AX8" s="52">
        <f>SUM(AV8:AW8)</f>
        <v>59000</v>
      </c>
      <c r="AY8" s="52">
        <v>0</v>
      </c>
      <c r="AZ8" s="52">
        <v>56300</v>
      </c>
      <c r="BA8" s="125">
        <f>SUM(AZ8)</f>
        <v>56300</v>
      </c>
      <c r="BB8" s="216"/>
      <c r="BC8" s="217"/>
      <c r="BD8" s="217"/>
      <c r="BE8" s="217"/>
      <c r="BF8" s="217"/>
    </row>
    <row r="9" spans="1:58" s="52" customFormat="1" x14ac:dyDescent="0.25">
      <c r="A9" s="376"/>
      <c r="B9" s="47" t="s">
        <v>118</v>
      </c>
      <c r="C9" s="50"/>
      <c r="D9" s="50"/>
      <c r="E9" s="54"/>
      <c r="F9" s="50"/>
      <c r="G9" s="50"/>
      <c r="H9" s="54"/>
      <c r="I9" s="50"/>
      <c r="J9" s="50"/>
      <c r="K9" s="50"/>
      <c r="L9" s="50"/>
      <c r="M9" s="50"/>
      <c r="N9" s="50"/>
      <c r="O9" s="50"/>
      <c r="P9" s="50"/>
      <c r="Q9" s="50"/>
      <c r="R9" s="50"/>
      <c r="S9" s="50"/>
      <c r="T9" s="50"/>
      <c r="U9" s="50">
        <v>0</v>
      </c>
      <c r="V9" s="50">
        <v>0</v>
      </c>
      <c r="W9" s="50">
        <f t="shared" si="5"/>
        <v>0</v>
      </c>
      <c r="X9" s="50">
        <v>0</v>
      </c>
      <c r="Y9" s="50">
        <v>0</v>
      </c>
      <c r="Z9" s="50">
        <v>0</v>
      </c>
      <c r="AA9" s="50">
        <v>0</v>
      </c>
      <c r="AB9" s="50">
        <v>0</v>
      </c>
      <c r="AC9" s="50">
        <v>0</v>
      </c>
      <c r="AD9" s="50">
        <v>0</v>
      </c>
      <c r="AE9" s="50">
        <v>0</v>
      </c>
      <c r="AF9" s="50">
        <f t="shared" si="6"/>
        <v>0</v>
      </c>
      <c r="AG9" s="50"/>
      <c r="AH9" s="50"/>
      <c r="AI9" s="50"/>
      <c r="AJ9" s="50">
        <v>0.02</v>
      </c>
      <c r="AK9" s="50">
        <v>0.02</v>
      </c>
      <c r="AL9" s="50">
        <v>0.04</v>
      </c>
      <c r="AM9" s="50">
        <v>0.01</v>
      </c>
      <c r="AN9" s="50">
        <v>0.01</v>
      </c>
      <c r="AO9" s="50">
        <v>0.02</v>
      </c>
      <c r="AP9" s="50">
        <v>0</v>
      </c>
      <c r="AQ9" s="50">
        <v>0</v>
      </c>
      <c r="AR9" s="50">
        <f t="shared" si="7"/>
        <v>0</v>
      </c>
      <c r="AS9" s="50">
        <v>4384</v>
      </c>
      <c r="AT9" s="50">
        <v>6675</v>
      </c>
      <c r="AU9" s="196">
        <v>11059</v>
      </c>
      <c r="AV9" s="52">
        <v>1507</v>
      </c>
      <c r="AW9" s="52">
        <v>2260</v>
      </c>
      <c r="AX9" s="52">
        <f>SUM(AV9:AW9)</f>
        <v>3767</v>
      </c>
      <c r="AY9" s="52">
        <v>0</v>
      </c>
      <c r="AZ9" s="52">
        <v>8310</v>
      </c>
      <c r="BA9" s="125">
        <f>SUM(AZ9)</f>
        <v>8310</v>
      </c>
      <c r="BB9" s="216"/>
      <c r="BC9" s="217"/>
      <c r="BD9" s="217"/>
      <c r="BE9" s="217"/>
      <c r="BF9" s="217"/>
    </row>
    <row r="10" spans="1:58" s="52" customFormat="1" x14ac:dyDescent="0.25">
      <c r="A10" s="376"/>
      <c r="B10" s="47" t="s">
        <v>119</v>
      </c>
      <c r="C10" s="50"/>
      <c r="D10" s="50"/>
      <c r="E10" s="54"/>
      <c r="F10" s="50"/>
      <c r="G10" s="50"/>
      <c r="H10" s="54"/>
      <c r="I10" s="50"/>
      <c r="J10" s="50"/>
      <c r="K10" s="50"/>
      <c r="L10" s="50"/>
      <c r="M10" s="50"/>
      <c r="N10" s="50"/>
      <c r="O10" s="50"/>
      <c r="P10" s="50"/>
      <c r="Q10" s="50"/>
      <c r="R10" s="50"/>
      <c r="S10" s="50"/>
      <c r="T10" s="50"/>
      <c r="U10" s="50">
        <v>0</v>
      </c>
      <c r="V10" s="50">
        <v>0</v>
      </c>
      <c r="W10" s="50">
        <f t="shared" si="5"/>
        <v>0</v>
      </c>
      <c r="X10" s="50">
        <v>0</v>
      </c>
      <c r="Y10" s="50">
        <v>0</v>
      </c>
      <c r="Z10" s="50">
        <v>0</v>
      </c>
      <c r="AA10" s="50">
        <v>0</v>
      </c>
      <c r="AB10" s="50">
        <v>0</v>
      </c>
      <c r="AC10" s="50">
        <v>0</v>
      </c>
      <c r="AD10" s="50">
        <v>0</v>
      </c>
      <c r="AE10" s="50">
        <v>0</v>
      </c>
      <c r="AF10" s="50">
        <f t="shared" si="6"/>
        <v>0</v>
      </c>
      <c r="AG10" s="50"/>
      <c r="AH10" s="50"/>
      <c r="AI10" s="50"/>
      <c r="AJ10" s="50">
        <v>0</v>
      </c>
      <c r="AK10" s="50">
        <v>0.02</v>
      </c>
      <c r="AL10" s="50">
        <v>0.02</v>
      </c>
      <c r="AM10" s="50">
        <v>0</v>
      </c>
      <c r="AN10" s="50">
        <v>0.02</v>
      </c>
      <c r="AO10" s="50">
        <v>0.02</v>
      </c>
      <c r="AP10" s="50">
        <v>0</v>
      </c>
      <c r="AQ10" s="50">
        <v>0</v>
      </c>
      <c r="AR10" s="50">
        <f t="shared" si="7"/>
        <v>0</v>
      </c>
      <c r="AS10" s="50">
        <v>0</v>
      </c>
      <c r="AT10" s="50">
        <v>1562</v>
      </c>
      <c r="AU10" s="196">
        <v>1562</v>
      </c>
      <c r="AV10" s="52">
        <v>0</v>
      </c>
      <c r="AW10" s="52">
        <v>1440</v>
      </c>
      <c r="AX10" s="52">
        <f>SUM(AV10:AW10)</f>
        <v>1440</v>
      </c>
      <c r="AY10" s="52">
        <v>0</v>
      </c>
      <c r="AZ10" s="52">
        <v>1395</v>
      </c>
      <c r="BA10" s="125">
        <f>SUM(AY10:AZ10)</f>
        <v>1395</v>
      </c>
      <c r="BB10" s="216"/>
      <c r="BC10" s="217"/>
      <c r="BD10" s="217"/>
      <c r="BE10" s="217"/>
      <c r="BF10" s="217"/>
    </row>
    <row r="11" spans="1:58" s="52" customFormat="1" x14ac:dyDescent="0.25">
      <c r="A11" s="376"/>
      <c r="B11" s="47" t="s">
        <v>120</v>
      </c>
      <c r="C11" s="50"/>
      <c r="D11" s="50"/>
      <c r="E11" s="54"/>
      <c r="F11" s="50"/>
      <c r="G11" s="50"/>
      <c r="H11" s="54"/>
      <c r="I11" s="50"/>
      <c r="J11" s="50"/>
      <c r="K11" s="50"/>
      <c r="L11" s="50"/>
      <c r="M11" s="50"/>
      <c r="N11" s="50"/>
      <c r="O11" s="50"/>
      <c r="P11" s="50"/>
      <c r="Q11" s="50"/>
      <c r="R11" s="50"/>
      <c r="S11" s="50"/>
      <c r="T11" s="50"/>
      <c r="U11" s="50">
        <v>0</v>
      </c>
      <c r="V11" s="50">
        <v>0</v>
      </c>
      <c r="W11" s="50">
        <f t="shared" si="5"/>
        <v>0</v>
      </c>
      <c r="X11" s="50">
        <v>0</v>
      </c>
      <c r="Y11" s="50">
        <v>0</v>
      </c>
      <c r="Z11" s="50">
        <v>0</v>
      </c>
      <c r="AA11" s="50">
        <v>0</v>
      </c>
      <c r="AB11" s="50">
        <v>0</v>
      </c>
      <c r="AC11" s="50">
        <v>0</v>
      </c>
      <c r="AD11" s="50">
        <v>0</v>
      </c>
      <c r="AE11" s="50">
        <v>0</v>
      </c>
      <c r="AF11" s="50">
        <f t="shared" si="6"/>
        <v>0</v>
      </c>
      <c r="AG11" s="50"/>
      <c r="AH11" s="50"/>
      <c r="AI11" s="50"/>
      <c r="AJ11" s="50">
        <v>0.02</v>
      </c>
      <c r="AK11" s="50">
        <v>0.02</v>
      </c>
      <c r="AL11" s="50">
        <v>0.04</v>
      </c>
      <c r="AM11" s="50">
        <v>0.01</v>
      </c>
      <c r="AN11" s="50">
        <v>0.01</v>
      </c>
      <c r="AO11" s="50">
        <v>0.02</v>
      </c>
      <c r="AP11" s="50">
        <v>0</v>
      </c>
      <c r="AQ11" s="50">
        <v>0</v>
      </c>
      <c r="AR11" s="50">
        <f t="shared" si="7"/>
        <v>0</v>
      </c>
      <c r="AS11" s="50">
        <v>12500</v>
      </c>
      <c r="AT11" s="50">
        <v>13400</v>
      </c>
      <c r="AU11" s="196">
        <v>25900</v>
      </c>
      <c r="AV11" s="52">
        <v>11500</v>
      </c>
      <c r="AW11" s="52">
        <v>13000</v>
      </c>
      <c r="AX11" s="52">
        <f t="shared" ref="AX11:AX20" si="8">SUM(AV11:AW11)</f>
        <v>24500</v>
      </c>
      <c r="AY11" s="52">
        <v>13100</v>
      </c>
      <c r="AZ11" s="52">
        <v>13500</v>
      </c>
      <c r="BA11" s="125">
        <f t="shared" ref="BA11:BA20" si="9">SUM(AY11:AZ11)</f>
        <v>26600</v>
      </c>
      <c r="BB11" s="216"/>
      <c r="BC11" s="217"/>
      <c r="BD11" s="217"/>
      <c r="BE11" s="217"/>
      <c r="BF11" s="217"/>
    </row>
    <row r="12" spans="1:58" s="52" customFormat="1" x14ac:dyDescent="0.25">
      <c r="A12" s="376"/>
      <c r="B12" s="47" t="s">
        <v>121</v>
      </c>
      <c r="C12" s="50"/>
      <c r="D12" s="50"/>
      <c r="E12" s="54"/>
      <c r="F12" s="50"/>
      <c r="G12" s="50"/>
      <c r="H12" s="54"/>
      <c r="I12" s="50"/>
      <c r="J12" s="50"/>
      <c r="K12" s="50"/>
      <c r="L12" s="50"/>
      <c r="M12" s="50"/>
      <c r="N12" s="50"/>
      <c r="O12" s="50"/>
      <c r="P12" s="50"/>
      <c r="Q12" s="50"/>
      <c r="R12" s="50"/>
      <c r="S12" s="50"/>
      <c r="T12" s="50"/>
      <c r="U12" s="50">
        <v>0</v>
      </c>
      <c r="V12" s="50">
        <v>0</v>
      </c>
      <c r="W12" s="50">
        <f t="shared" si="5"/>
        <v>0</v>
      </c>
      <c r="X12" s="50">
        <v>0</v>
      </c>
      <c r="Y12" s="50">
        <v>0</v>
      </c>
      <c r="Z12" s="50">
        <v>0</v>
      </c>
      <c r="AA12" s="50">
        <v>0</v>
      </c>
      <c r="AB12" s="50">
        <v>0</v>
      </c>
      <c r="AC12" s="50">
        <v>0</v>
      </c>
      <c r="AD12" s="50">
        <v>0</v>
      </c>
      <c r="AE12" s="50">
        <v>0</v>
      </c>
      <c r="AF12" s="50">
        <f t="shared" si="6"/>
        <v>0</v>
      </c>
      <c r="AG12" s="50"/>
      <c r="AH12" s="50"/>
      <c r="AI12" s="50"/>
      <c r="AJ12" s="50">
        <v>0.02</v>
      </c>
      <c r="AK12" s="50">
        <v>0.02</v>
      </c>
      <c r="AL12" s="50">
        <v>0.04</v>
      </c>
      <c r="AM12" s="50">
        <v>0.01</v>
      </c>
      <c r="AN12" s="50">
        <v>0.01</v>
      </c>
      <c r="AO12" s="50">
        <v>0.02</v>
      </c>
      <c r="AP12" s="50">
        <v>0</v>
      </c>
      <c r="AQ12" s="50">
        <v>0</v>
      </c>
      <c r="AR12" s="50">
        <f t="shared" si="7"/>
        <v>0</v>
      </c>
      <c r="AS12" s="50">
        <v>2086</v>
      </c>
      <c r="AT12" s="50">
        <v>3129</v>
      </c>
      <c r="AU12" s="196">
        <v>5215</v>
      </c>
      <c r="AV12" s="52">
        <v>710</v>
      </c>
      <c r="AW12" s="52">
        <v>1064</v>
      </c>
      <c r="AX12" s="52">
        <f t="shared" si="8"/>
        <v>1774</v>
      </c>
      <c r="AY12" s="52">
        <v>1566</v>
      </c>
      <c r="AZ12" s="52">
        <v>2349</v>
      </c>
      <c r="BA12" s="125">
        <f t="shared" si="9"/>
        <v>3915</v>
      </c>
      <c r="BB12" s="216"/>
      <c r="BC12" s="217"/>
      <c r="BD12" s="217"/>
      <c r="BE12" s="217"/>
      <c r="BF12" s="217"/>
    </row>
    <row r="13" spans="1:58" s="52" customFormat="1" x14ac:dyDescent="0.25">
      <c r="A13" s="376"/>
      <c r="B13" s="47" t="s">
        <v>122</v>
      </c>
      <c r="C13" s="50"/>
      <c r="D13" s="50"/>
      <c r="E13" s="54"/>
      <c r="F13" s="50"/>
      <c r="G13" s="50"/>
      <c r="H13" s="54"/>
      <c r="I13" s="50"/>
      <c r="J13" s="50"/>
      <c r="K13" s="50"/>
      <c r="L13" s="50"/>
      <c r="M13" s="50"/>
      <c r="N13" s="50"/>
      <c r="O13" s="50"/>
      <c r="P13" s="50"/>
      <c r="Q13" s="50"/>
      <c r="R13" s="50"/>
      <c r="S13" s="50"/>
      <c r="T13" s="50"/>
      <c r="U13" s="50">
        <v>0</v>
      </c>
      <c r="V13" s="50">
        <v>0</v>
      </c>
      <c r="W13" s="50">
        <f t="shared" si="5"/>
        <v>0</v>
      </c>
      <c r="X13" s="50">
        <v>0</v>
      </c>
      <c r="Y13" s="50">
        <v>0</v>
      </c>
      <c r="Z13" s="50">
        <v>0</v>
      </c>
      <c r="AA13" s="50">
        <v>0</v>
      </c>
      <c r="AB13" s="50">
        <v>0</v>
      </c>
      <c r="AC13" s="50">
        <v>0</v>
      </c>
      <c r="AD13" s="50">
        <v>0</v>
      </c>
      <c r="AE13" s="50">
        <v>0</v>
      </c>
      <c r="AF13" s="50">
        <f t="shared" si="6"/>
        <v>0</v>
      </c>
      <c r="AG13" s="50"/>
      <c r="AH13" s="50"/>
      <c r="AI13" s="50"/>
      <c r="AJ13" s="50">
        <v>0</v>
      </c>
      <c r="AK13" s="50">
        <v>0.02</v>
      </c>
      <c r="AL13" s="50">
        <v>0.02</v>
      </c>
      <c r="AM13" s="50">
        <v>0</v>
      </c>
      <c r="AN13" s="50">
        <v>0.02</v>
      </c>
      <c r="AO13" s="50">
        <v>0.02</v>
      </c>
      <c r="AP13" s="50">
        <v>0</v>
      </c>
      <c r="AQ13" s="50">
        <v>0</v>
      </c>
      <c r="AR13" s="50">
        <f t="shared" si="7"/>
        <v>0</v>
      </c>
      <c r="AS13" s="50">
        <v>0</v>
      </c>
      <c r="AT13" s="50">
        <v>1373</v>
      </c>
      <c r="AU13" s="196">
        <v>1373</v>
      </c>
      <c r="AV13" s="52">
        <v>0</v>
      </c>
      <c r="AW13" s="52">
        <v>1140</v>
      </c>
      <c r="AX13" s="52">
        <f t="shared" si="8"/>
        <v>1140</v>
      </c>
      <c r="AY13" s="52">
        <v>0</v>
      </c>
      <c r="AZ13" s="52">
        <v>1302</v>
      </c>
      <c r="BA13" s="125">
        <f t="shared" si="9"/>
        <v>1302</v>
      </c>
      <c r="BB13" s="216"/>
      <c r="BC13" s="217"/>
      <c r="BD13" s="217"/>
      <c r="BE13" s="217"/>
      <c r="BF13" s="217"/>
    </row>
    <row r="14" spans="1:58" s="52" customFormat="1" x14ac:dyDescent="0.25">
      <c r="A14" s="376"/>
      <c r="B14" s="47" t="s">
        <v>123</v>
      </c>
      <c r="C14" s="50"/>
      <c r="D14" s="50"/>
      <c r="E14" s="54"/>
      <c r="F14" s="50"/>
      <c r="G14" s="50"/>
      <c r="H14" s="54"/>
      <c r="I14" s="50"/>
      <c r="J14" s="50"/>
      <c r="K14" s="50"/>
      <c r="L14" s="50"/>
      <c r="M14" s="50"/>
      <c r="N14" s="50"/>
      <c r="O14" s="50"/>
      <c r="P14" s="50"/>
      <c r="Q14" s="50"/>
      <c r="R14" s="50"/>
      <c r="S14" s="50"/>
      <c r="T14" s="50"/>
      <c r="U14" s="50">
        <v>0</v>
      </c>
      <c r="V14" s="50">
        <v>0</v>
      </c>
      <c r="W14" s="50">
        <f t="shared" si="5"/>
        <v>0</v>
      </c>
      <c r="X14" s="50">
        <v>0</v>
      </c>
      <c r="Y14" s="50">
        <v>0</v>
      </c>
      <c r="Z14" s="50">
        <v>0</v>
      </c>
      <c r="AA14" s="50">
        <v>0</v>
      </c>
      <c r="AB14" s="50">
        <v>0</v>
      </c>
      <c r="AC14" s="50">
        <v>0</v>
      </c>
      <c r="AD14" s="50">
        <v>0</v>
      </c>
      <c r="AE14" s="50">
        <v>0</v>
      </c>
      <c r="AF14" s="50">
        <f t="shared" si="6"/>
        <v>0</v>
      </c>
      <c r="AG14" s="50"/>
      <c r="AH14" s="50"/>
      <c r="AI14" s="50"/>
      <c r="AJ14" s="50">
        <v>0.02</v>
      </c>
      <c r="AK14" s="50">
        <v>0.02</v>
      </c>
      <c r="AL14" s="50">
        <v>0.04</v>
      </c>
      <c r="AM14" s="50">
        <v>0.01</v>
      </c>
      <c r="AN14" s="50">
        <v>0.01</v>
      </c>
      <c r="AO14" s="50">
        <v>0.02</v>
      </c>
      <c r="AP14" s="50">
        <v>0</v>
      </c>
      <c r="AQ14" s="50">
        <v>0</v>
      </c>
      <c r="AR14" s="50">
        <f t="shared" si="7"/>
        <v>0</v>
      </c>
      <c r="AS14" s="50">
        <v>11800</v>
      </c>
      <c r="AT14" s="50">
        <v>12600</v>
      </c>
      <c r="AU14" s="196">
        <v>24400</v>
      </c>
      <c r="AV14" s="52">
        <v>10500</v>
      </c>
      <c r="AW14" s="52">
        <v>11500</v>
      </c>
      <c r="AX14" s="52">
        <f t="shared" si="8"/>
        <v>22000</v>
      </c>
      <c r="AY14" s="52">
        <v>12100</v>
      </c>
      <c r="AZ14" s="52">
        <v>12500</v>
      </c>
      <c r="BA14" s="125">
        <f t="shared" si="9"/>
        <v>24600</v>
      </c>
      <c r="BB14" s="216"/>
      <c r="BC14" s="217"/>
      <c r="BD14" s="217"/>
      <c r="BE14" s="217"/>
      <c r="BF14" s="217"/>
    </row>
    <row r="15" spans="1:58" s="52" customFormat="1" x14ac:dyDescent="0.25">
      <c r="A15" s="376"/>
      <c r="B15" s="47" t="s">
        <v>124</v>
      </c>
      <c r="C15" s="50"/>
      <c r="D15" s="50"/>
      <c r="E15" s="54"/>
      <c r="F15" s="50"/>
      <c r="G15" s="50"/>
      <c r="H15" s="54"/>
      <c r="I15" s="50"/>
      <c r="J15" s="50"/>
      <c r="K15" s="50"/>
      <c r="L15" s="50"/>
      <c r="M15" s="50"/>
      <c r="N15" s="50"/>
      <c r="O15" s="50"/>
      <c r="P15" s="50"/>
      <c r="Q15" s="50"/>
      <c r="R15" s="50"/>
      <c r="S15" s="50"/>
      <c r="T15" s="50"/>
      <c r="U15" s="50">
        <v>0</v>
      </c>
      <c r="V15" s="50">
        <v>0</v>
      </c>
      <c r="W15" s="50">
        <f t="shared" si="5"/>
        <v>0</v>
      </c>
      <c r="X15" s="50">
        <v>0</v>
      </c>
      <c r="Y15" s="50">
        <v>0</v>
      </c>
      <c r="Z15" s="50">
        <v>0</v>
      </c>
      <c r="AA15" s="50">
        <v>0</v>
      </c>
      <c r="AB15" s="50">
        <v>0</v>
      </c>
      <c r="AC15" s="50">
        <v>0</v>
      </c>
      <c r="AD15" s="50">
        <v>0</v>
      </c>
      <c r="AE15" s="50">
        <v>0</v>
      </c>
      <c r="AF15" s="50">
        <f t="shared" si="6"/>
        <v>0</v>
      </c>
      <c r="AG15" s="50"/>
      <c r="AH15" s="50"/>
      <c r="AI15" s="50"/>
      <c r="AJ15" s="50">
        <v>0.02</v>
      </c>
      <c r="AK15" s="50">
        <v>0.02</v>
      </c>
      <c r="AL15" s="50">
        <v>0.04</v>
      </c>
      <c r="AM15" s="50">
        <v>0.01</v>
      </c>
      <c r="AN15" s="50">
        <v>0.01</v>
      </c>
      <c r="AO15" s="50">
        <v>0.02</v>
      </c>
      <c r="AP15" s="50">
        <v>0</v>
      </c>
      <c r="AQ15" s="50">
        <v>0</v>
      </c>
      <c r="AR15" s="50">
        <f t="shared" si="7"/>
        <v>0</v>
      </c>
      <c r="AS15" s="50">
        <v>1938</v>
      </c>
      <c r="AT15" s="50">
        <v>2907</v>
      </c>
      <c r="AU15" s="196">
        <v>4845</v>
      </c>
      <c r="AV15" s="52">
        <v>661</v>
      </c>
      <c r="AW15" s="52">
        <v>992</v>
      </c>
      <c r="AX15" s="52">
        <f t="shared" si="8"/>
        <v>1653</v>
      </c>
      <c r="AY15" s="52">
        <v>1462</v>
      </c>
      <c r="AZ15" s="52">
        <v>2193</v>
      </c>
      <c r="BA15" s="125">
        <f t="shared" si="9"/>
        <v>3655</v>
      </c>
      <c r="BB15" s="216"/>
      <c r="BC15" s="217"/>
      <c r="BD15" s="217"/>
      <c r="BE15" s="217"/>
      <c r="BF15" s="217"/>
    </row>
    <row r="16" spans="1:58" s="58" customFormat="1" x14ac:dyDescent="0.25">
      <c r="A16" s="376"/>
      <c r="B16" s="57" t="s">
        <v>40</v>
      </c>
      <c r="C16" s="54"/>
      <c r="D16" s="54"/>
      <c r="E16" s="54"/>
      <c r="F16" s="54"/>
      <c r="G16" s="54"/>
      <c r="H16" s="54"/>
      <c r="I16" s="54"/>
      <c r="J16" s="54"/>
      <c r="K16" s="54"/>
      <c r="L16" s="54"/>
      <c r="M16" s="54"/>
      <c r="N16" s="54"/>
      <c r="O16" s="54"/>
      <c r="P16" s="54"/>
      <c r="Q16" s="54"/>
      <c r="R16" s="54"/>
      <c r="S16" s="54"/>
      <c r="T16" s="54"/>
      <c r="U16" s="54">
        <f>SUM(U6:U15)</f>
        <v>0</v>
      </c>
      <c r="V16" s="54">
        <f t="shared" ref="V16:W16" si="10">SUM(V6:V15)</f>
        <v>0</v>
      </c>
      <c r="W16" s="54">
        <f t="shared" si="10"/>
        <v>0</v>
      </c>
      <c r="X16" s="54">
        <f>SUM(X6:X15)</f>
        <v>0</v>
      </c>
      <c r="Y16" s="54">
        <f t="shared" ref="Y16:BA16" si="11">SUM(Y6:Y15)</f>
        <v>0</v>
      </c>
      <c r="Z16" s="54">
        <f t="shared" si="11"/>
        <v>0</v>
      </c>
      <c r="AA16" s="54">
        <f t="shared" si="11"/>
        <v>0</v>
      </c>
      <c r="AB16" s="54">
        <f t="shared" si="11"/>
        <v>0</v>
      </c>
      <c r="AC16" s="54">
        <f t="shared" si="11"/>
        <v>0</v>
      </c>
      <c r="AD16" s="54">
        <f t="shared" si="11"/>
        <v>0</v>
      </c>
      <c r="AE16" s="54">
        <f t="shared" si="11"/>
        <v>0</v>
      </c>
      <c r="AF16" s="54">
        <f t="shared" si="11"/>
        <v>0</v>
      </c>
      <c r="AG16" s="54">
        <f t="shared" si="11"/>
        <v>0</v>
      </c>
      <c r="AH16" s="54">
        <f t="shared" si="11"/>
        <v>0</v>
      </c>
      <c r="AI16" s="54">
        <f t="shared" si="11"/>
        <v>0</v>
      </c>
      <c r="AJ16" s="54">
        <f t="shared" si="11"/>
        <v>0.12000000000000001</v>
      </c>
      <c r="AK16" s="54">
        <f t="shared" si="11"/>
        <v>0.33</v>
      </c>
      <c r="AL16" s="54">
        <f t="shared" si="11"/>
        <v>0.44999999999999996</v>
      </c>
      <c r="AM16" s="54">
        <f t="shared" si="11"/>
        <v>6.0000000000000005E-2</v>
      </c>
      <c r="AN16" s="54">
        <f t="shared" si="11"/>
        <v>0.26</v>
      </c>
      <c r="AO16" s="54">
        <f t="shared" si="11"/>
        <v>0.32</v>
      </c>
      <c r="AP16" s="54">
        <f t="shared" si="11"/>
        <v>0</v>
      </c>
      <c r="AQ16" s="54">
        <f t="shared" si="11"/>
        <v>0</v>
      </c>
      <c r="AR16" s="54">
        <f t="shared" si="11"/>
        <v>0</v>
      </c>
      <c r="AS16" s="54">
        <f t="shared" si="11"/>
        <v>59108</v>
      </c>
      <c r="AT16" s="54">
        <f t="shared" si="11"/>
        <v>73368.61</v>
      </c>
      <c r="AU16" s="197">
        <f t="shared" si="11"/>
        <v>132476.60999999999</v>
      </c>
      <c r="AV16" s="236">
        <f t="shared" si="11"/>
        <v>52878</v>
      </c>
      <c r="AW16" s="236">
        <f t="shared" si="11"/>
        <v>66096.010000000009</v>
      </c>
      <c r="AX16" s="236">
        <f t="shared" si="11"/>
        <v>118974.01000000001</v>
      </c>
      <c r="AY16" s="236">
        <f t="shared" si="11"/>
        <v>28228</v>
      </c>
      <c r="AZ16" s="236">
        <f t="shared" si="11"/>
        <v>101152.11</v>
      </c>
      <c r="BA16" s="290">
        <f t="shared" si="11"/>
        <v>129380.11</v>
      </c>
      <c r="BB16" s="218"/>
      <c r="BC16" s="219"/>
      <c r="BD16" s="219"/>
      <c r="BE16" s="219"/>
      <c r="BF16" s="219"/>
    </row>
    <row r="17" spans="1:58" s="52" customFormat="1" x14ac:dyDescent="0.25">
      <c r="A17" s="376"/>
      <c r="B17" s="47" t="s">
        <v>125</v>
      </c>
      <c r="C17" s="50"/>
      <c r="D17" s="50"/>
      <c r="E17" s="54"/>
      <c r="F17" s="50"/>
      <c r="G17" s="50"/>
      <c r="H17" s="54"/>
      <c r="I17" s="50"/>
      <c r="J17" s="50"/>
      <c r="K17" s="50"/>
      <c r="L17" s="50"/>
      <c r="M17" s="50"/>
      <c r="N17" s="50"/>
      <c r="O17" s="50"/>
      <c r="P17" s="50"/>
      <c r="Q17" s="50"/>
      <c r="R17" s="50"/>
      <c r="S17" s="50"/>
      <c r="T17" s="50"/>
      <c r="U17" s="50">
        <v>0</v>
      </c>
      <c r="V17" s="50">
        <v>14.47</v>
      </c>
      <c r="W17" s="50">
        <f>SUM(U17:V17)</f>
        <v>14.47</v>
      </c>
      <c r="X17" s="50">
        <v>0</v>
      </c>
      <c r="Y17" s="50">
        <v>288.51</v>
      </c>
      <c r="Z17" s="50">
        <v>288.51</v>
      </c>
      <c r="AA17" s="50">
        <v>0</v>
      </c>
      <c r="AB17" s="50">
        <v>319.67</v>
      </c>
      <c r="AC17" s="50">
        <v>319.67</v>
      </c>
      <c r="AD17" s="50">
        <v>0</v>
      </c>
      <c r="AE17" s="50">
        <v>259.91000000000003</v>
      </c>
      <c r="AF17" s="50">
        <f>SUM(AD17:AE17)</f>
        <v>259.91000000000003</v>
      </c>
      <c r="AG17" s="50"/>
      <c r="AH17" s="50"/>
      <c r="AI17" s="50"/>
      <c r="AJ17" s="50">
        <v>0</v>
      </c>
      <c r="AK17" s="50">
        <v>305.91000000000003</v>
      </c>
      <c r="AL17" s="50">
        <v>305.91000000000003</v>
      </c>
      <c r="AM17" s="50">
        <v>0</v>
      </c>
      <c r="AN17" s="50">
        <v>317.45</v>
      </c>
      <c r="AO17" s="50">
        <v>317.45</v>
      </c>
      <c r="AP17" s="50">
        <v>0</v>
      </c>
      <c r="AQ17" s="50">
        <v>285.72000000000003</v>
      </c>
      <c r="AR17" s="50">
        <f t="shared" si="7"/>
        <v>285.72000000000003</v>
      </c>
      <c r="AS17" s="50">
        <v>0</v>
      </c>
      <c r="AT17" s="50">
        <v>0</v>
      </c>
      <c r="AU17" s="196">
        <v>0</v>
      </c>
      <c r="AV17" s="52">
        <v>0</v>
      </c>
      <c r="AW17" s="52">
        <v>0</v>
      </c>
      <c r="AX17" s="52">
        <f t="shared" si="8"/>
        <v>0</v>
      </c>
      <c r="AY17" s="52">
        <v>0</v>
      </c>
      <c r="AZ17" s="52">
        <v>0</v>
      </c>
      <c r="BA17" s="125">
        <f t="shared" si="9"/>
        <v>0</v>
      </c>
      <c r="BB17" s="216"/>
      <c r="BC17" s="217"/>
      <c r="BD17" s="217"/>
      <c r="BE17" s="217"/>
      <c r="BF17" s="217"/>
    </row>
    <row r="18" spans="1:58" s="52" customFormat="1" x14ac:dyDescent="0.25">
      <c r="A18" s="376"/>
      <c r="B18" s="47" t="s">
        <v>126</v>
      </c>
      <c r="C18" s="50"/>
      <c r="D18" s="50"/>
      <c r="E18" s="54"/>
      <c r="F18" s="50"/>
      <c r="G18" s="50"/>
      <c r="H18" s="54"/>
      <c r="I18" s="50"/>
      <c r="J18" s="50"/>
      <c r="K18" s="50"/>
      <c r="L18" s="50"/>
      <c r="M18" s="50"/>
      <c r="N18" s="50"/>
      <c r="O18" s="50"/>
      <c r="P18" s="50"/>
      <c r="Q18" s="50"/>
      <c r="R18" s="50"/>
      <c r="S18" s="50"/>
      <c r="T18" s="50"/>
      <c r="U18" s="50">
        <v>31554.880000000001</v>
      </c>
      <c r="V18" s="50">
        <v>44645.61</v>
      </c>
      <c r="W18" s="50">
        <f t="shared" ref="W18:W20" si="12">SUM(U18:V18)</f>
        <v>76200.490000000005</v>
      </c>
      <c r="X18" s="50">
        <v>40480</v>
      </c>
      <c r="Y18" s="50">
        <v>52780</v>
      </c>
      <c r="Z18" s="50">
        <v>93260</v>
      </c>
      <c r="AA18" s="50">
        <v>42110</v>
      </c>
      <c r="AB18" s="50">
        <v>65590</v>
      </c>
      <c r="AC18" s="50">
        <v>107700</v>
      </c>
      <c r="AD18" s="50">
        <v>31883.84</v>
      </c>
      <c r="AE18" s="50">
        <v>44357.06</v>
      </c>
      <c r="AF18" s="50">
        <f t="shared" ref="AF18:AF20" si="13">SUM(AD18:AE18)</f>
        <v>76240.899999999994</v>
      </c>
      <c r="AG18" s="50"/>
      <c r="AH18" s="50"/>
      <c r="AI18" s="50"/>
      <c r="AJ18" s="50">
        <v>36550</v>
      </c>
      <c r="AK18" s="50">
        <v>45382</v>
      </c>
      <c r="AL18" s="50">
        <v>81932</v>
      </c>
      <c r="AM18" s="50">
        <v>33100</v>
      </c>
      <c r="AN18" s="50">
        <v>40200</v>
      </c>
      <c r="AO18" s="50">
        <v>73300</v>
      </c>
      <c r="AP18" s="50">
        <v>29513.81</v>
      </c>
      <c r="AQ18" s="50">
        <v>34963.550000000003</v>
      </c>
      <c r="AR18" s="50">
        <f t="shared" si="7"/>
        <v>64477.36</v>
      </c>
      <c r="AS18" s="50">
        <v>0</v>
      </c>
      <c r="AT18" s="50">
        <v>0</v>
      </c>
      <c r="AU18" s="196">
        <v>0</v>
      </c>
      <c r="AV18" s="52">
        <v>0</v>
      </c>
      <c r="AW18" s="52">
        <v>0</v>
      </c>
      <c r="AX18" s="52">
        <f t="shared" si="8"/>
        <v>0</v>
      </c>
      <c r="AY18" s="52">
        <v>0</v>
      </c>
      <c r="AZ18" s="52">
        <v>0</v>
      </c>
      <c r="BA18" s="125">
        <f t="shared" si="9"/>
        <v>0</v>
      </c>
      <c r="BB18" s="216"/>
      <c r="BC18" s="217"/>
      <c r="BD18" s="217"/>
      <c r="BE18" s="217"/>
      <c r="BF18" s="217"/>
    </row>
    <row r="19" spans="1:58" s="52" customFormat="1" x14ac:dyDescent="0.25">
      <c r="A19" s="376"/>
      <c r="B19" s="47" t="s">
        <v>127</v>
      </c>
      <c r="C19" s="50"/>
      <c r="D19" s="50"/>
      <c r="E19" s="54"/>
      <c r="F19" s="50"/>
      <c r="G19" s="50"/>
      <c r="H19" s="54"/>
      <c r="I19" s="50"/>
      <c r="J19" s="50"/>
      <c r="K19" s="50"/>
      <c r="L19" s="50"/>
      <c r="M19" s="50"/>
      <c r="N19" s="50"/>
      <c r="O19" s="50"/>
      <c r="P19" s="50"/>
      <c r="Q19" s="50"/>
      <c r="R19" s="50"/>
      <c r="S19" s="50"/>
      <c r="T19" s="50"/>
      <c r="U19" s="50">
        <v>5838.55</v>
      </c>
      <c r="V19" s="50">
        <v>8174.3</v>
      </c>
      <c r="W19" s="50">
        <f t="shared" si="12"/>
        <v>14012.85</v>
      </c>
      <c r="X19" s="50">
        <v>9680</v>
      </c>
      <c r="Y19" s="50">
        <v>12860</v>
      </c>
      <c r="Z19" s="50">
        <v>22540</v>
      </c>
      <c r="AA19" s="50">
        <v>14100</v>
      </c>
      <c r="AB19" s="50">
        <v>21940</v>
      </c>
      <c r="AC19" s="50">
        <v>36040</v>
      </c>
      <c r="AD19" s="50">
        <v>9663.81</v>
      </c>
      <c r="AE19" s="50">
        <v>12437.47</v>
      </c>
      <c r="AF19" s="50">
        <f t="shared" si="13"/>
        <v>22101.279999999999</v>
      </c>
      <c r="AG19" s="50"/>
      <c r="AH19" s="50"/>
      <c r="AI19" s="50"/>
      <c r="AJ19" s="50">
        <v>15470</v>
      </c>
      <c r="AK19" s="50">
        <v>19170</v>
      </c>
      <c r="AL19" s="50">
        <v>34640</v>
      </c>
      <c r="AM19" s="50">
        <v>15700</v>
      </c>
      <c r="AN19" s="50">
        <v>19100</v>
      </c>
      <c r="AO19" s="50">
        <v>34800</v>
      </c>
      <c r="AP19" s="50">
        <v>9439.6</v>
      </c>
      <c r="AQ19" s="50">
        <v>14893.91</v>
      </c>
      <c r="AR19" s="50">
        <f t="shared" si="7"/>
        <v>24333.510000000002</v>
      </c>
      <c r="AS19" s="50">
        <v>0</v>
      </c>
      <c r="AT19" s="50">
        <v>0</v>
      </c>
      <c r="AU19" s="196">
        <v>0</v>
      </c>
      <c r="AV19" s="52">
        <v>0</v>
      </c>
      <c r="AW19" s="52">
        <v>0</v>
      </c>
      <c r="AX19" s="52">
        <f t="shared" si="8"/>
        <v>0</v>
      </c>
      <c r="AY19" s="52">
        <v>0</v>
      </c>
      <c r="AZ19" s="52">
        <v>0</v>
      </c>
      <c r="BA19" s="125">
        <f t="shared" si="9"/>
        <v>0</v>
      </c>
      <c r="BB19" s="216"/>
      <c r="BC19" s="217"/>
      <c r="BD19" s="217"/>
      <c r="BE19" s="217"/>
      <c r="BF19" s="217"/>
    </row>
    <row r="20" spans="1:58" s="52" customFormat="1" x14ac:dyDescent="0.25">
      <c r="A20" s="376"/>
      <c r="B20" s="47" t="s">
        <v>128</v>
      </c>
      <c r="C20" s="50"/>
      <c r="D20" s="50"/>
      <c r="E20" s="54"/>
      <c r="F20" s="50"/>
      <c r="G20" s="50"/>
      <c r="H20" s="54"/>
      <c r="I20" s="50"/>
      <c r="J20" s="50"/>
      <c r="K20" s="50"/>
      <c r="L20" s="50"/>
      <c r="M20" s="50"/>
      <c r="N20" s="50"/>
      <c r="O20" s="50"/>
      <c r="P20" s="50"/>
      <c r="Q20" s="50"/>
      <c r="R20" s="50"/>
      <c r="S20" s="50"/>
      <c r="T20" s="50"/>
      <c r="U20" s="50">
        <v>4860.66</v>
      </c>
      <c r="V20" s="50">
        <v>6868.34</v>
      </c>
      <c r="W20" s="50">
        <f t="shared" si="12"/>
        <v>11729</v>
      </c>
      <c r="X20" s="50">
        <v>7660</v>
      </c>
      <c r="Y20" s="50">
        <v>10220</v>
      </c>
      <c r="Z20" s="50">
        <v>17880</v>
      </c>
      <c r="AA20" s="50">
        <v>12068</v>
      </c>
      <c r="AB20" s="50">
        <v>18792</v>
      </c>
      <c r="AC20" s="50">
        <v>30860</v>
      </c>
      <c r="AD20" s="50">
        <v>7663.38</v>
      </c>
      <c r="AE20" s="50">
        <v>9635.67</v>
      </c>
      <c r="AF20" s="50">
        <f t="shared" si="13"/>
        <v>17299.05</v>
      </c>
      <c r="AG20" s="50"/>
      <c r="AH20" s="50"/>
      <c r="AI20" s="50"/>
      <c r="AJ20" s="50">
        <v>14010</v>
      </c>
      <c r="AK20" s="50">
        <v>17300</v>
      </c>
      <c r="AL20" s="50">
        <v>31310</v>
      </c>
      <c r="AM20" s="50">
        <v>14700</v>
      </c>
      <c r="AN20" s="50">
        <v>17600</v>
      </c>
      <c r="AO20" s="50">
        <v>32300</v>
      </c>
      <c r="AP20" s="50">
        <v>8555.7000000000007</v>
      </c>
      <c r="AQ20" s="50">
        <v>9949.0400000000009</v>
      </c>
      <c r="AR20" s="50">
        <f t="shared" si="7"/>
        <v>18504.740000000002</v>
      </c>
      <c r="AS20" s="50">
        <v>0</v>
      </c>
      <c r="AT20" s="50">
        <v>0</v>
      </c>
      <c r="AU20" s="196">
        <v>0</v>
      </c>
      <c r="AV20" s="52">
        <v>0.01</v>
      </c>
      <c r="AW20" s="52">
        <v>0.01</v>
      </c>
      <c r="AX20" s="52">
        <f t="shared" si="8"/>
        <v>0.02</v>
      </c>
      <c r="AY20" s="52">
        <v>0.01</v>
      </c>
      <c r="AZ20" s="52">
        <v>0.01</v>
      </c>
      <c r="BA20" s="125">
        <f t="shared" si="9"/>
        <v>0.02</v>
      </c>
      <c r="BB20" s="216"/>
      <c r="BC20" s="217"/>
      <c r="BD20" s="217"/>
      <c r="BE20" s="217"/>
      <c r="BF20" s="217"/>
    </row>
    <row r="21" spans="1:58" s="58" customFormat="1" x14ac:dyDescent="0.25">
      <c r="A21" s="377"/>
      <c r="B21" s="57" t="s">
        <v>40</v>
      </c>
      <c r="C21" s="54"/>
      <c r="D21" s="54"/>
      <c r="E21" s="54"/>
      <c r="F21" s="54"/>
      <c r="G21" s="54"/>
      <c r="H21" s="54"/>
      <c r="I21" s="54"/>
      <c r="J21" s="54"/>
      <c r="K21" s="54"/>
      <c r="L21" s="54"/>
      <c r="M21" s="54"/>
      <c r="N21" s="54"/>
      <c r="O21" s="54"/>
      <c r="P21" s="54"/>
      <c r="Q21" s="54"/>
      <c r="R21" s="54"/>
      <c r="S21" s="54"/>
      <c r="T21" s="54"/>
      <c r="U21" s="54">
        <f>SUM(U17:U20)</f>
        <v>42254.09</v>
      </c>
      <c r="V21" s="54">
        <f t="shared" ref="V21:W21" si="14">SUM(V17:V20)</f>
        <v>59702.720000000001</v>
      </c>
      <c r="W21" s="54">
        <f t="shared" si="14"/>
        <v>101956.81000000001</v>
      </c>
      <c r="X21" s="54">
        <f>SUM(X17:X20)</f>
        <v>57820</v>
      </c>
      <c r="Y21" s="54">
        <f t="shared" ref="Y21:BA21" si="15">SUM(Y17:Y20)</f>
        <v>76148.510000000009</v>
      </c>
      <c r="Z21" s="54">
        <f t="shared" si="15"/>
        <v>133968.51</v>
      </c>
      <c r="AA21" s="54">
        <f t="shared" si="15"/>
        <v>68278</v>
      </c>
      <c r="AB21" s="54">
        <f t="shared" si="15"/>
        <v>106641.67</v>
      </c>
      <c r="AC21" s="54">
        <f t="shared" si="15"/>
        <v>174919.66999999998</v>
      </c>
      <c r="AD21" s="54">
        <f t="shared" si="15"/>
        <v>49211.03</v>
      </c>
      <c r="AE21" s="54">
        <f t="shared" si="15"/>
        <v>66690.11</v>
      </c>
      <c r="AF21" s="54">
        <f t="shared" si="15"/>
        <v>115901.14</v>
      </c>
      <c r="AG21" s="54">
        <f t="shared" si="15"/>
        <v>0</v>
      </c>
      <c r="AH21" s="54">
        <f t="shared" si="15"/>
        <v>0</v>
      </c>
      <c r="AI21" s="54">
        <f t="shared" si="15"/>
        <v>0</v>
      </c>
      <c r="AJ21" s="54">
        <f t="shared" si="15"/>
        <v>66030</v>
      </c>
      <c r="AK21" s="54">
        <f t="shared" si="15"/>
        <v>82157.91</v>
      </c>
      <c r="AL21" s="54">
        <f t="shared" si="15"/>
        <v>148187.91</v>
      </c>
      <c r="AM21" s="54">
        <f t="shared" si="15"/>
        <v>63500</v>
      </c>
      <c r="AN21" s="54">
        <f t="shared" si="15"/>
        <v>77217.45</v>
      </c>
      <c r="AO21" s="54">
        <f t="shared" si="15"/>
        <v>140717.45000000001</v>
      </c>
      <c r="AP21" s="54">
        <f t="shared" si="15"/>
        <v>47509.11</v>
      </c>
      <c r="AQ21" s="54">
        <f t="shared" si="15"/>
        <v>60092.220000000008</v>
      </c>
      <c r="AR21" s="54">
        <f t="shared" si="15"/>
        <v>107601.33</v>
      </c>
      <c r="AS21" s="54">
        <f t="shared" si="15"/>
        <v>0</v>
      </c>
      <c r="AT21" s="54">
        <f t="shared" si="15"/>
        <v>0</v>
      </c>
      <c r="AU21" s="54">
        <f t="shared" si="15"/>
        <v>0</v>
      </c>
      <c r="AV21" s="236">
        <f t="shared" si="15"/>
        <v>0.01</v>
      </c>
      <c r="AW21" s="236">
        <f t="shared" si="15"/>
        <v>0.01</v>
      </c>
      <c r="AX21" s="236">
        <f t="shared" si="15"/>
        <v>0.02</v>
      </c>
      <c r="AY21" s="236">
        <f t="shared" si="15"/>
        <v>0.01</v>
      </c>
      <c r="AZ21" s="236">
        <f t="shared" si="15"/>
        <v>0.01</v>
      </c>
      <c r="BA21" s="290">
        <f t="shared" si="15"/>
        <v>0.02</v>
      </c>
      <c r="BB21" s="218"/>
      <c r="BC21" s="219"/>
      <c r="BD21" s="219"/>
      <c r="BE21" s="219"/>
      <c r="BF21" s="219"/>
    </row>
    <row r="22" spans="1:58" s="36" customFormat="1" x14ac:dyDescent="0.25">
      <c r="A22" s="367" t="s">
        <v>40</v>
      </c>
      <c r="B22" s="368"/>
      <c r="C22" s="56" t="e">
        <f>SUM(#REF!)</f>
        <v>#REF!</v>
      </c>
      <c r="D22" s="56" t="e">
        <f>SUM(#REF!)</f>
        <v>#REF!</v>
      </c>
      <c r="E22" s="56" t="e">
        <f>SUM(#REF!)</f>
        <v>#REF!</v>
      </c>
      <c r="F22" s="56" t="e">
        <f>SUM(#REF!)</f>
        <v>#REF!</v>
      </c>
      <c r="G22" s="56" t="e">
        <f>SUM(#REF!)</f>
        <v>#REF!</v>
      </c>
      <c r="H22" s="56" t="e">
        <f>SUM(#REF!)</f>
        <v>#REF!</v>
      </c>
      <c r="I22" s="56" t="e">
        <f>SUM(#REF!)</f>
        <v>#REF!</v>
      </c>
      <c r="J22" s="56" t="e">
        <f>SUM(#REF!)</f>
        <v>#REF!</v>
      </c>
      <c r="K22" s="56" t="e">
        <f>SUM(#REF!)</f>
        <v>#REF!</v>
      </c>
      <c r="L22" s="56" t="e">
        <f>SUM(#REF!)</f>
        <v>#REF!</v>
      </c>
      <c r="M22" s="56" t="e">
        <f>SUM(#REF!)</f>
        <v>#REF!</v>
      </c>
      <c r="N22" s="56" t="e">
        <f t="shared" ref="N22:N71" si="16">SUM(L22:M22)</f>
        <v>#REF!</v>
      </c>
      <c r="O22" s="56" t="e">
        <f>SUM(#REF!)</f>
        <v>#REF!</v>
      </c>
      <c r="P22" s="56" t="e">
        <f>SUM(#REF!)</f>
        <v>#REF!</v>
      </c>
      <c r="Q22" s="56" t="e">
        <f>SUM(#REF!)</f>
        <v>#REF!</v>
      </c>
      <c r="R22" s="56" t="e">
        <f>SUM(#REF!)</f>
        <v>#REF!</v>
      </c>
      <c r="S22" s="56" t="e">
        <f>SUM(#REF!)</f>
        <v>#REF!</v>
      </c>
      <c r="T22" s="56" t="e">
        <f t="shared" ref="T22:T71" si="17">SUM(R22:S22)</f>
        <v>#REF!</v>
      </c>
      <c r="U22" s="56">
        <f t="shared" ref="U22:BA22" si="18">U16+U21</f>
        <v>42254.09</v>
      </c>
      <c r="V22" s="56">
        <f t="shared" si="18"/>
        <v>59702.720000000001</v>
      </c>
      <c r="W22" s="56">
        <f t="shared" si="18"/>
        <v>101956.81000000001</v>
      </c>
      <c r="X22" s="56">
        <f t="shared" si="18"/>
        <v>57820</v>
      </c>
      <c r="Y22" s="56">
        <f t="shared" si="18"/>
        <v>76148.510000000009</v>
      </c>
      <c r="Z22" s="56">
        <f t="shared" si="18"/>
        <v>133968.51</v>
      </c>
      <c r="AA22" s="56">
        <f t="shared" si="18"/>
        <v>68278</v>
      </c>
      <c r="AB22" s="56">
        <f t="shared" si="18"/>
        <v>106641.67</v>
      </c>
      <c r="AC22" s="56">
        <f t="shared" si="18"/>
        <v>174919.66999999998</v>
      </c>
      <c r="AD22" s="56">
        <f t="shared" si="18"/>
        <v>49211.03</v>
      </c>
      <c r="AE22" s="56">
        <f t="shared" si="18"/>
        <v>66690.11</v>
      </c>
      <c r="AF22" s="56">
        <f t="shared" si="18"/>
        <v>115901.14</v>
      </c>
      <c r="AG22" s="56">
        <f t="shared" si="18"/>
        <v>0</v>
      </c>
      <c r="AH22" s="56">
        <f t="shared" si="18"/>
        <v>0</v>
      </c>
      <c r="AI22" s="56">
        <f t="shared" si="18"/>
        <v>0</v>
      </c>
      <c r="AJ22" s="56">
        <f t="shared" si="18"/>
        <v>66030.12</v>
      </c>
      <c r="AK22" s="56">
        <f t="shared" si="18"/>
        <v>82158.240000000005</v>
      </c>
      <c r="AL22" s="56">
        <f t="shared" si="18"/>
        <v>148188.36000000002</v>
      </c>
      <c r="AM22" s="56">
        <f t="shared" si="18"/>
        <v>63500.06</v>
      </c>
      <c r="AN22" s="56">
        <f t="shared" si="18"/>
        <v>77217.709999999992</v>
      </c>
      <c r="AO22" s="56">
        <f t="shared" si="18"/>
        <v>140717.77000000002</v>
      </c>
      <c r="AP22" s="56">
        <f t="shared" si="18"/>
        <v>47509.11</v>
      </c>
      <c r="AQ22" s="56">
        <f t="shared" si="18"/>
        <v>60092.220000000008</v>
      </c>
      <c r="AR22" s="56">
        <f t="shared" si="18"/>
        <v>107601.33</v>
      </c>
      <c r="AS22" s="56">
        <f t="shared" si="18"/>
        <v>59108</v>
      </c>
      <c r="AT22" s="56">
        <f t="shared" si="18"/>
        <v>73368.61</v>
      </c>
      <c r="AU22" s="56">
        <f t="shared" si="18"/>
        <v>132476.60999999999</v>
      </c>
      <c r="AV22" s="237">
        <f t="shared" si="18"/>
        <v>52878.01</v>
      </c>
      <c r="AW22" s="237">
        <f t="shared" si="18"/>
        <v>66096.02</v>
      </c>
      <c r="AX22" s="237">
        <f t="shared" si="18"/>
        <v>118974.03000000001</v>
      </c>
      <c r="AY22" s="237">
        <f t="shared" si="18"/>
        <v>28228.01</v>
      </c>
      <c r="AZ22" s="237">
        <f t="shared" si="18"/>
        <v>101152.12</v>
      </c>
      <c r="BA22" s="291">
        <f t="shared" si="18"/>
        <v>129380.13</v>
      </c>
      <c r="BB22" s="215"/>
      <c r="BC22" s="215"/>
      <c r="BD22" s="215"/>
      <c r="BE22" s="215"/>
      <c r="BF22" s="215"/>
    </row>
    <row r="23" spans="1:58" s="122" customFormat="1" x14ac:dyDescent="0.25">
      <c r="A23" s="366" t="s">
        <v>9</v>
      </c>
      <c r="B23" s="62" t="s">
        <v>61</v>
      </c>
      <c r="C23" s="50"/>
      <c r="D23" s="50"/>
      <c r="E23" s="50"/>
      <c r="F23" s="50"/>
      <c r="G23" s="50"/>
      <c r="H23" s="50"/>
      <c r="I23" s="50"/>
      <c r="J23" s="50"/>
      <c r="K23" s="50"/>
      <c r="L23" s="50"/>
      <c r="M23" s="50"/>
      <c r="N23" s="50"/>
      <c r="O23" s="50"/>
      <c r="P23" s="50"/>
      <c r="Q23" s="50"/>
      <c r="R23" s="50"/>
      <c r="S23" s="50"/>
      <c r="T23" s="50"/>
      <c r="U23" s="50">
        <v>522905.85</v>
      </c>
      <c r="V23" s="50">
        <v>104342.04</v>
      </c>
      <c r="W23" s="50">
        <f>SUM(U23:V23)</f>
        <v>627247.89</v>
      </c>
      <c r="X23" s="129">
        <v>669105.97</v>
      </c>
      <c r="Y23" s="129">
        <v>275094.05</v>
      </c>
      <c r="Z23" s="129">
        <f t="shared" ref="Z23:Z43" si="19">SUM(X23:Y23)</f>
        <v>944200.02</v>
      </c>
      <c r="AA23" s="129">
        <v>655483</v>
      </c>
      <c r="AB23" s="129">
        <v>251350.05</v>
      </c>
      <c r="AC23" s="129">
        <f>SUM(AA23:AB23)</f>
        <v>906833.05</v>
      </c>
      <c r="AD23" s="50">
        <v>533891.57999999996</v>
      </c>
      <c r="AE23" s="50">
        <v>119716.22</v>
      </c>
      <c r="AF23" s="50">
        <f>SUM(AD23:AE23)</f>
        <v>653607.79999999993</v>
      </c>
      <c r="AG23" s="129"/>
      <c r="AH23" s="129"/>
      <c r="AI23" s="129"/>
      <c r="AJ23" s="129">
        <v>733564.5</v>
      </c>
      <c r="AK23" s="129">
        <v>280682</v>
      </c>
      <c r="AL23" s="129">
        <f t="shared" ref="AL23:AL43" si="20">SUM(AJ23:AK23)</f>
        <v>1014246.5</v>
      </c>
      <c r="AM23" s="96">
        <v>692597</v>
      </c>
      <c r="AN23" s="96">
        <v>280682</v>
      </c>
      <c r="AO23" s="96">
        <v>973279</v>
      </c>
      <c r="AP23" s="96">
        <v>591226.88</v>
      </c>
      <c r="AQ23" s="96">
        <v>129334.91</v>
      </c>
      <c r="AR23" s="96">
        <f>SUM(AP23:AQ23)</f>
        <v>720561.79</v>
      </c>
      <c r="AS23" s="96">
        <v>734693.01</v>
      </c>
      <c r="AT23" s="96">
        <v>314230</v>
      </c>
      <c r="AU23" s="198">
        <v>1048923.01</v>
      </c>
      <c r="AV23" s="211">
        <v>673321</v>
      </c>
      <c r="AW23" s="211">
        <v>282289</v>
      </c>
      <c r="AX23" s="211">
        <f>SUM(AV23:AW23)</f>
        <v>955610</v>
      </c>
      <c r="AY23" s="211">
        <v>650727.49</v>
      </c>
      <c r="AZ23" s="211">
        <v>226871</v>
      </c>
      <c r="BA23" s="125">
        <f>SUM(AY23:AZ23)</f>
        <v>877598.49</v>
      </c>
      <c r="BB23" s="220"/>
      <c r="BC23" s="221"/>
      <c r="BD23" s="221"/>
      <c r="BE23" s="221"/>
      <c r="BF23" s="221"/>
    </row>
    <row r="24" spans="1:58" x14ac:dyDescent="0.25">
      <c r="A24" s="366"/>
      <c r="B24" s="62" t="s">
        <v>62</v>
      </c>
      <c r="C24" s="50"/>
      <c r="D24" s="50"/>
      <c r="E24" s="54"/>
      <c r="F24" s="50"/>
      <c r="G24" s="50"/>
      <c r="H24" s="54"/>
      <c r="I24" s="50"/>
      <c r="J24" s="50"/>
      <c r="K24" s="54"/>
      <c r="L24" s="54"/>
      <c r="M24" s="54"/>
      <c r="N24" s="50"/>
      <c r="O24" s="50"/>
      <c r="P24" s="50"/>
      <c r="Q24" s="54"/>
      <c r="R24" s="54"/>
      <c r="S24" s="54"/>
      <c r="T24" s="50"/>
      <c r="U24" s="50">
        <v>111770.03</v>
      </c>
      <c r="V24" s="50">
        <v>46053.96</v>
      </c>
      <c r="W24" s="50">
        <f t="shared" ref="W24:W43" si="21">SUM(U24:V24)</f>
        <v>157823.99</v>
      </c>
      <c r="X24" s="129">
        <v>154571.01</v>
      </c>
      <c r="Y24" s="129">
        <v>84931</v>
      </c>
      <c r="Z24" s="129">
        <f t="shared" si="19"/>
        <v>239502.01</v>
      </c>
      <c r="AA24" s="129">
        <v>155111</v>
      </c>
      <c r="AB24" s="129">
        <v>88886</v>
      </c>
      <c r="AC24" s="129">
        <f t="shared" ref="AC24:AC43" si="22">SUM(AA24:AB24)</f>
        <v>243997</v>
      </c>
      <c r="AD24" s="50">
        <v>127979.03</v>
      </c>
      <c r="AE24" s="50">
        <v>63119.64</v>
      </c>
      <c r="AF24" s="50">
        <f t="shared" ref="AF24:AF43" si="23">SUM(AD24:AE24)</f>
        <v>191098.66999999998</v>
      </c>
      <c r="AG24" s="129"/>
      <c r="AH24" s="129"/>
      <c r="AI24" s="129"/>
      <c r="AJ24" s="129">
        <v>183453.01</v>
      </c>
      <c r="AK24" s="129">
        <v>104565</v>
      </c>
      <c r="AL24" s="129">
        <f t="shared" si="20"/>
        <v>288018.01</v>
      </c>
      <c r="AM24" s="96">
        <v>171555.01</v>
      </c>
      <c r="AN24" s="96">
        <v>104565</v>
      </c>
      <c r="AO24" s="96">
        <v>276120.01</v>
      </c>
      <c r="AP24" s="96">
        <v>138178.95000000001</v>
      </c>
      <c r="AQ24" s="96">
        <v>61169.43</v>
      </c>
      <c r="AR24" s="96">
        <f>SUM(AP24:AQ24)</f>
        <v>199348.38</v>
      </c>
      <c r="AS24" s="96">
        <v>167128.01</v>
      </c>
      <c r="AT24" s="96">
        <v>115427</v>
      </c>
      <c r="AU24" s="198">
        <v>282555.01</v>
      </c>
      <c r="AV24" s="52">
        <v>150877.01</v>
      </c>
      <c r="AW24" s="52">
        <v>101047</v>
      </c>
      <c r="AX24" s="52">
        <f>SUM(AV24:AW24)</f>
        <v>251924.01</v>
      </c>
      <c r="AY24" s="52">
        <v>161501.01</v>
      </c>
      <c r="AZ24" s="52">
        <v>86984</v>
      </c>
      <c r="BA24" s="125">
        <f t="shared" ref="BA24:BA43" si="24">SUM(AY24:AZ24)</f>
        <v>248485.01</v>
      </c>
      <c r="BB24" s="215"/>
    </row>
    <row r="25" spans="1:58" x14ac:dyDescent="0.25">
      <c r="A25" s="366"/>
      <c r="B25" s="62" t="s">
        <v>63</v>
      </c>
      <c r="C25" s="50"/>
      <c r="D25" s="50"/>
      <c r="E25" s="54"/>
      <c r="F25" s="50"/>
      <c r="G25" s="50"/>
      <c r="H25" s="54"/>
      <c r="I25" s="50"/>
      <c r="J25" s="50"/>
      <c r="K25" s="54"/>
      <c r="L25" s="54"/>
      <c r="M25" s="54"/>
      <c r="N25" s="50"/>
      <c r="O25" s="50"/>
      <c r="P25" s="50"/>
      <c r="Q25" s="54"/>
      <c r="R25" s="54"/>
      <c r="S25" s="54"/>
      <c r="T25" s="50"/>
      <c r="U25" s="50">
        <v>78827.259999999995</v>
      </c>
      <c r="V25" s="50">
        <v>35636.51</v>
      </c>
      <c r="W25" s="50">
        <f t="shared" si="21"/>
        <v>114463.76999999999</v>
      </c>
      <c r="X25" s="129">
        <v>123999.01</v>
      </c>
      <c r="Y25" s="129">
        <v>65454</v>
      </c>
      <c r="Z25" s="129">
        <f t="shared" si="19"/>
        <v>189453.01</v>
      </c>
      <c r="AA25" s="129">
        <v>108709</v>
      </c>
      <c r="AB25" s="129">
        <v>57212</v>
      </c>
      <c r="AC25" s="129">
        <f t="shared" si="22"/>
        <v>165921</v>
      </c>
      <c r="AD25" s="50">
        <v>86241.75</v>
      </c>
      <c r="AE25" s="50">
        <v>37255.040000000001</v>
      </c>
      <c r="AF25" s="50">
        <f t="shared" si="23"/>
        <v>123496.79000000001</v>
      </c>
      <c r="AG25" s="129"/>
      <c r="AH25" s="129"/>
      <c r="AI25" s="129"/>
      <c r="AJ25" s="129">
        <v>127054.01</v>
      </c>
      <c r="AK25" s="129">
        <v>57266</v>
      </c>
      <c r="AL25" s="129">
        <f t="shared" si="20"/>
        <v>184320.01</v>
      </c>
      <c r="AM25" s="96">
        <v>112856</v>
      </c>
      <c r="AN25" s="96">
        <v>57266</v>
      </c>
      <c r="AO25" s="96">
        <v>170122</v>
      </c>
      <c r="AP25" s="96">
        <v>93914.92</v>
      </c>
      <c r="AQ25" s="96">
        <v>24805.32</v>
      </c>
      <c r="AR25" s="96">
        <f t="shared" ref="AR25:AR43" si="25">SUM(AP25:AQ25)</f>
        <v>118720.23999999999</v>
      </c>
      <c r="AS25" s="96">
        <v>125500.01</v>
      </c>
      <c r="AT25" s="96">
        <v>57485</v>
      </c>
      <c r="AU25" s="198">
        <v>182985.01</v>
      </c>
      <c r="AV25" s="52">
        <v>114277</v>
      </c>
      <c r="AW25" s="52">
        <v>51898</v>
      </c>
      <c r="AX25" s="52">
        <f t="shared" ref="AX25:AX43" si="26">SUM(AV25:AW25)</f>
        <v>166175</v>
      </c>
      <c r="AY25" s="52">
        <v>128477.01</v>
      </c>
      <c r="AZ25" s="52">
        <v>51898</v>
      </c>
      <c r="BA25" s="125">
        <f t="shared" si="24"/>
        <v>180375.01</v>
      </c>
      <c r="BB25" s="215"/>
    </row>
    <row r="26" spans="1:58" x14ac:dyDescent="0.25">
      <c r="A26" s="366"/>
      <c r="B26" s="62" t="s">
        <v>64</v>
      </c>
      <c r="C26" s="50"/>
      <c r="D26" s="50"/>
      <c r="E26" s="54"/>
      <c r="F26" s="50"/>
      <c r="G26" s="50"/>
      <c r="H26" s="54"/>
      <c r="I26" s="50"/>
      <c r="J26" s="50"/>
      <c r="K26" s="54"/>
      <c r="L26" s="54"/>
      <c r="M26" s="54"/>
      <c r="N26" s="50"/>
      <c r="O26" s="50"/>
      <c r="P26" s="50"/>
      <c r="Q26" s="54"/>
      <c r="R26" s="54"/>
      <c r="S26" s="54"/>
      <c r="T26" s="50"/>
      <c r="U26" s="50">
        <v>3459.23</v>
      </c>
      <c r="V26" s="50">
        <v>170.34</v>
      </c>
      <c r="W26" s="50">
        <f t="shared" si="21"/>
        <v>3629.57</v>
      </c>
      <c r="X26" s="129">
        <v>4931.93</v>
      </c>
      <c r="Y26" s="129">
        <v>1193.08</v>
      </c>
      <c r="Z26" s="129">
        <f t="shared" si="19"/>
        <v>6125.01</v>
      </c>
      <c r="AA26" s="129">
        <v>5050</v>
      </c>
      <c r="AB26" s="129">
        <v>1193.08</v>
      </c>
      <c r="AC26" s="129">
        <f t="shared" si="22"/>
        <v>6243.08</v>
      </c>
      <c r="AD26" s="50">
        <v>4233.59</v>
      </c>
      <c r="AE26" s="50">
        <v>93.98</v>
      </c>
      <c r="AF26" s="50">
        <f t="shared" si="23"/>
        <v>4327.57</v>
      </c>
      <c r="AG26" s="129"/>
      <c r="AH26" s="129"/>
      <c r="AI26" s="129"/>
      <c r="AJ26" s="129">
        <v>5650.01</v>
      </c>
      <c r="AK26" s="129">
        <v>1200</v>
      </c>
      <c r="AL26" s="129">
        <f t="shared" si="20"/>
        <v>6850.01</v>
      </c>
      <c r="AM26" s="96">
        <v>5060</v>
      </c>
      <c r="AN26" s="96">
        <v>1200</v>
      </c>
      <c r="AO26" s="96">
        <v>6260</v>
      </c>
      <c r="AP26" s="96">
        <v>4527.47</v>
      </c>
      <c r="AQ26" s="96">
        <v>34.450000000000003</v>
      </c>
      <c r="AR26" s="96">
        <f t="shared" si="25"/>
        <v>4561.92</v>
      </c>
      <c r="AS26" s="96">
        <v>5650.01</v>
      </c>
      <c r="AT26" s="96">
        <v>1200</v>
      </c>
      <c r="AU26" s="198">
        <v>6850.01</v>
      </c>
      <c r="AV26" s="52">
        <v>4860</v>
      </c>
      <c r="AW26" s="52">
        <v>1200</v>
      </c>
      <c r="AX26" s="52">
        <f t="shared" si="26"/>
        <v>6060</v>
      </c>
      <c r="AY26" s="52">
        <v>5360.01</v>
      </c>
      <c r="AZ26" s="52">
        <v>1200</v>
      </c>
      <c r="BA26" s="125">
        <f t="shared" si="24"/>
        <v>6560.01</v>
      </c>
      <c r="BB26" s="215"/>
    </row>
    <row r="27" spans="1:58" x14ac:dyDescent="0.25">
      <c r="A27" s="366"/>
      <c r="B27" s="62" t="s">
        <v>65</v>
      </c>
      <c r="C27" s="50"/>
      <c r="D27" s="50"/>
      <c r="E27" s="54"/>
      <c r="F27" s="50"/>
      <c r="G27" s="50"/>
      <c r="H27" s="54"/>
      <c r="I27" s="50"/>
      <c r="J27" s="50"/>
      <c r="K27" s="54"/>
      <c r="L27" s="54"/>
      <c r="M27" s="54"/>
      <c r="N27" s="50"/>
      <c r="O27" s="50"/>
      <c r="P27" s="50"/>
      <c r="Q27" s="54"/>
      <c r="R27" s="54"/>
      <c r="S27" s="54"/>
      <c r="T27" s="50"/>
      <c r="U27" s="50">
        <v>937.96</v>
      </c>
      <c r="V27" s="50">
        <v>44.03</v>
      </c>
      <c r="W27" s="50">
        <f t="shared" si="21"/>
        <v>981.99</v>
      </c>
      <c r="X27" s="129">
        <v>1239.4100000000001</v>
      </c>
      <c r="Y27" s="129">
        <v>314.60000000000002</v>
      </c>
      <c r="Z27" s="129">
        <f t="shared" si="19"/>
        <v>1554.0100000000002</v>
      </c>
      <c r="AA27" s="129">
        <v>1493.4</v>
      </c>
      <c r="AB27" s="129">
        <v>314.60000000000002</v>
      </c>
      <c r="AC27" s="129">
        <f t="shared" si="22"/>
        <v>1808</v>
      </c>
      <c r="AD27" s="50">
        <v>1292.06</v>
      </c>
      <c r="AE27" s="50">
        <v>8.2200000000000006</v>
      </c>
      <c r="AF27" s="50">
        <f t="shared" si="23"/>
        <v>1300.28</v>
      </c>
      <c r="AG27" s="129"/>
      <c r="AH27" s="129"/>
      <c r="AI27" s="129"/>
      <c r="AJ27" s="129">
        <v>1693.41</v>
      </c>
      <c r="AK27" s="129">
        <v>314.60000000000002</v>
      </c>
      <c r="AL27" s="129">
        <f t="shared" si="20"/>
        <v>2008.0100000000002</v>
      </c>
      <c r="AM27" s="96">
        <v>1495.4</v>
      </c>
      <c r="AN27" s="96">
        <v>314.60000000000002</v>
      </c>
      <c r="AO27" s="96">
        <v>1810</v>
      </c>
      <c r="AP27" s="96">
        <v>1252.08</v>
      </c>
      <c r="AQ27" s="96">
        <v>0</v>
      </c>
      <c r="AR27" s="96">
        <f t="shared" si="25"/>
        <v>1252.08</v>
      </c>
      <c r="AS27" s="96">
        <v>1693.41</v>
      </c>
      <c r="AT27" s="96">
        <v>314.60000000000002</v>
      </c>
      <c r="AU27" s="198">
        <v>2008.01</v>
      </c>
      <c r="AV27" s="52">
        <v>1495.4</v>
      </c>
      <c r="AW27" s="52">
        <v>314.60000000000002</v>
      </c>
      <c r="AX27" s="52">
        <f t="shared" si="26"/>
        <v>1810</v>
      </c>
      <c r="AY27" s="52">
        <v>1695.41</v>
      </c>
      <c r="AZ27" s="52">
        <v>314.60000000000002</v>
      </c>
      <c r="BA27" s="125">
        <f t="shared" si="24"/>
        <v>2010.0100000000002</v>
      </c>
      <c r="BB27" s="215"/>
    </row>
    <row r="28" spans="1:58" x14ac:dyDescent="0.25">
      <c r="A28" s="366"/>
      <c r="B28" s="62" t="s">
        <v>66</v>
      </c>
      <c r="C28" s="50"/>
      <c r="D28" s="50"/>
      <c r="E28" s="54"/>
      <c r="F28" s="50"/>
      <c r="G28" s="50"/>
      <c r="H28" s="54"/>
      <c r="I28" s="50"/>
      <c r="J28" s="50"/>
      <c r="K28" s="54"/>
      <c r="L28" s="54"/>
      <c r="M28" s="54"/>
      <c r="N28" s="50"/>
      <c r="O28" s="50"/>
      <c r="P28" s="50"/>
      <c r="Q28" s="54"/>
      <c r="R28" s="54"/>
      <c r="S28" s="54"/>
      <c r="T28" s="50"/>
      <c r="U28" s="50">
        <v>305.20999999999998</v>
      </c>
      <c r="V28" s="50">
        <v>9.59</v>
      </c>
      <c r="W28" s="50">
        <f t="shared" si="21"/>
        <v>314.79999999999995</v>
      </c>
      <c r="X28" s="129">
        <v>587.01</v>
      </c>
      <c r="Y28" s="129">
        <v>245</v>
      </c>
      <c r="Z28" s="129">
        <f t="shared" si="19"/>
        <v>832.01</v>
      </c>
      <c r="AA28" s="129">
        <v>609</v>
      </c>
      <c r="AB28" s="129">
        <v>245</v>
      </c>
      <c r="AC28" s="129">
        <f t="shared" si="22"/>
        <v>854</v>
      </c>
      <c r="AD28" s="50">
        <v>451.94</v>
      </c>
      <c r="AE28" s="50">
        <v>39.99</v>
      </c>
      <c r="AF28" s="50">
        <f t="shared" si="23"/>
        <v>491.93</v>
      </c>
      <c r="AG28" s="129"/>
      <c r="AH28" s="129"/>
      <c r="AI28" s="129"/>
      <c r="AJ28" s="129">
        <v>704.01</v>
      </c>
      <c r="AK28" s="129">
        <v>245</v>
      </c>
      <c r="AL28" s="129">
        <f t="shared" si="20"/>
        <v>949.01</v>
      </c>
      <c r="AM28" s="96">
        <v>605</v>
      </c>
      <c r="AN28" s="96">
        <v>245</v>
      </c>
      <c r="AO28" s="96">
        <v>850</v>
      </c>
      <c r="AP28" s="96">
        <v>364.03</v>
      </c>
      <c r="AQ28" s="96">
        <v>0</v>
      </c>
      <c r="AR28" s="96">
        <f t="shared" si="25"/>
        <v>364.03</v>
      </c>
      <c r="AS28" s="96">
        <v>704.01</v>
      </c>
      <c r="AT28" s="96">
        <v>245</v>
      </c>
      <c r="AU28" s="198">
        <v>949.01</v>
      </c>
      <c r="AV28" s="52">
        <v>706</v>
      </c>
      <c r="AW28" s="52">
        <v>245</v>
      </c>
      <c r="AX28" s="52">
        <f t="shared" si="26"/>
        <v>951</v>
      </c>
      <c r="AY28" s="52">
        <v>806.01</v>
      </c>
      <c r="AZ28" s="52">
        <v>245</v>
      </c>
      <c r="BA28" s="125">
        <f t="shared" si="24"/>
        <v>1051.01</v>
      </c>
      <c r="BB28" s="215"/>
    </row>
    <row r="29" spans="1:58" x14ac:dyDescent="0.25">
      <c r="A29" s="366"/>
      <c r="B29" s="62" t="s">
        <v>67</v>
      </c>
      <c r="C29" s="50"/>
      <c r="D29" s="50"/>
      <c r="E29" s="54"/>
      <c r="F29" s="50"/>
      <c r="G29" s="50"/>
      <c r="H29" s="54"/>
      <c r="I29" s="50"/>
      <c r="J29" s="50"/>
      <c r="K29" s="54"/>
      <c r="L29" s="54"/>
      <c r="M29" s="54"/>
      <c r="N29" s="50"/>
      <c r="O29" s="50"/>
      <c r="P29" s="50"/>
      <c r="Q29" s="54"/>
      <c r="R29" s="54"/>
      <c r="S29" s="54"/>
      <c r="T29" s="50"/>
      <c r="U29" s="50">
        <v>1418.09</v>
      </c>
      <c r="V29" s="50">
        <v>1476.63</v>
      </c>
      <c r="W29" s="50">
        <f t="shared" si="21"/>
        <v>2894.7200000000003</v>
      </c>
      <c r="X29" s="129">
        <v>2180</v>
      </c>
      <c r="Y29" s="129">
        <v>2599.0100000000002</v>
      </c>
      <c r="Z29" s="129">
        <f t="shared" si="19"/>
        <v>4779.01</v>
      </c>
      <c r="AA29" s="129">
        <v>1798.5</v>
      </c>
      <c r="AB29" s="129">
        <v>1957.01</v>
      </c>
      <c r="AC29" s="129">
        <f t="shared" si="22"/>
        <v>3755.51</v>
      </c>
      <c r="AD29" s="50">
        <v>1347.04</v>
      </c>
      <c r="AE29" s="50">
        <v>1348.55</v>
      </c>
      <c r="AF29" s="50">
        <f t="shared" si="23"/>
        <v>2695.59</v>
      </c>
      <c r="AG29" s="129"/>
      <c r="AH29" s="129"/>
      <c r="AI29" s="129"/>
      <c r="AJ29" s="129">
        <v>1857</v>
      </c>
      <c r="AK29" s="129">
        <v>2029.01</v>
      </c>
      <c r="AL29" s="129">
        <f t="shared" si="20"/>
        <v>3886.01</v>
      </c>
      <c r="AM29" s="96">
        <v>1945.9</v>
      </c>
      <c r="AN29" s="96">
        <v>2100.41</v>
      </c>
      <c r="AO29" s="96">
        <v>4046.31</v>
      </c>
      <c r="AP29" s="96">
        <v>1499.25</v>
      </c>
      <c r="AQ29" s="96">
        <v>1430.93</v>
      </c>
      <c r="AR29" s="96">
        <f t="shared" si="25"/>
        <v>2930.1800000000003</v>
      </c>
      <c r="AS29" s="96">
        <v>1950.1</v>
      </c>
      <c r="AT29" s="96">
        <v>2100.41</v>
      </c>
      <c r="AU29" s="198">
        <v>4050.51</v>
      </c>
      <c r="AV29" s="52">
        <v>2387.15</v>
      </c>
      <c r="AW29" s="52">
        <v>2756.48</v>
      </c>
      <c r="AX29" s="52">
        <f t="shared" si="26"/>
        <v>5143.63</v>
      </c>
      <c r="AY29" s="52">
        <v>2011.6</v>
      </c>
      <c r="AZ29" s="52">
        <v>2187.42</v>
      </c>
      <c r="BA29" s="125">
        <f t="shared" si="24"/>
        <v>4199.0200000000004</v>
      </c>
      <c r="BB29" s="215"/>
    </row>
    <row r="30" spans="1:58" x14ac:dyDescent="0.25">
      <c r="A30" s="366"/>
      <c r="B30" s="62" t="s">
        <v>68</v>
      </c>
      <c r="C30" s="50"/>
      <c r="D30" s="50"/>
      <c r="E30" s="54"/>
      <c r="F30" s="50"/>
      <c r="G30" s="50"/>
      <c r="H30" s="54"/>
      <c r="I30" s="50"/>
      <c r="J30" s="50"/>
      <c r="K30" s="54"/>
      <c r="L30" s="54"/>
      <c r="M30" s="54"/>
      <c r="N30" s="50"/>
      <c r="O30" s="50"/>
      <c r="P30" s="50"/>
      <c r="Q30" s="54"/>
      <c r="R30" s="54"/>
      <c r="S30" s="54"/>
      <c r="T30" s="50"/>
      <c r="U30" s="50">
        <v>386.65</v>
      </c>
      <c r="V30" s="50">
        <v>421.37</v>
      </c>
      <c r="W30" s="50">
        <f t="shared" si="21"/>
        <v>808.02</v>
      </c>
      <c r="X30" s="129">
        <v>567.79999999999995</v>
      </c>
      <c r="Y30" s="129">
        <v>687.01</v>
      </c>
      <c r="Z30" s="129">
        <f t="shared" si="19"/>
        <v>1254.81</v>
      </c>
      <c r="AA30" s="129">
        <v>440.39</v>
      </c>
      <c r="AB30" s="129">
        <v>475.01</v>
      </c>
      <c r="AC30" s="129">
        <f t="shared" si="22"/>
        <v>915.4</v>
      </c>
      <c r="AD30" s="50">
        <v>394.9</v>
      </c>
      <c r="AE30" s="50">
        <v>424.35</v>
      </c>
      <c r="AF30" s="50">
        <f t="shared" si="23"/>
        <v>819.25</v>
      </c>
      <c r="AG30" s="129"/>
      <c r="AH30" s="129"/>
      <c r="AI30" s="129"/>
      <c r="AJ30" s="129">
        <v>932</v>
      </c>
      <c r="AK30" s="129">
        <v>1209.01</v>
      </c>
      <c r="AL30" s="129">
        <f t="shared" si="20"/>
        <v>2141.0100000000002</v>
      </c>
      <c r="AM30" s="96">
        <v>941.69</v>
      </c>
      <c r="AN30" s="96">
        <v>1208.55</v>
      </c>
      <c r="AO30" s="96">
        <v>2150.2399999999998</v>
      </c>
      <c r="AP30" s="96">
        <v>906.29</v>
      </c>
      <c r="AQ30" s="96">
        <v>1154.95</v>
      </c>
      <c r="AR30" s="96">
        <f t="shared" si="25"/>
        <v>2061.2399999999998</v>
      </c>
      <c r="AS30" s="96">
        <v>476.74</v>
      </c>
      <c r="AT30" s="96">
        <v>509.55</v>
      </c>
      <c r="AU30" s="198">
        <v>986.29</v>
      </c>
      <c r="AV30" s="52">
        <v>654.30999999999995</v>
      </c>
      <c r="AW30" s="52">
        <v>775.4</v>
      </c>
      <c r="AX30" s="52">
        <f t="shared" si="26"/>
        <v>1429.71</v>
      </c>
      <c r="AY30" s="52">
        <v>558.16999999999996</v>
      </c>
      <c r="AZ30" s="52">
        <v>629.88</v>
      </c>
      <c r="BA30" s="125">
        <f t="shared" si="24"/>
        <v>1188.05</v>
      </c>
      <c r="BB30" s="215"/>
    </row>
    <row r="31" spans="1:58" x14ac:dyDescent="0.25">
      <c r="A31" s="366"/>
      <c r="B31" s="62" t="s">
        <v>69</v>
      </c>
      <c r="C31" s="50"/>
      <c r="D31" s="50"/>
      <c r="E31" s="54"/>
      <c r="F31" s="50"/>
      <c r="G31" s="50"/>
      <c r="H31" s="54"/>
      <c r="I31" s="50"/>
      <c r="J31" s="50"/>
      <c r="K31" s="54"/>
      <c r="L31" s="54"/>
      <c r="M31" s="54"/>
      <c r="N31" s="50"/>
      <c r="O31" s="50"/>
      <c r="P31" s="50"/>
      <c r="Q31" s="54"/>
      <c r="R31" s="54"/>
      <c r="S31" s="54"/>
      <c r="T31" s="50"/>
      <c r="U31" s="50">
        <v>296.06</v>
      </c>
      <c r="V31" s="50">
        <v>326.2</v>
      </c>
      <c r="W31" s="50">
        <f t="shared" si="21"/>
        <v>622.26</v>
      </c>
      <c r="X31" s="129">
        <v>439.2</v>
      </c>
      <c r="Y31" s="129">
        <v>535.01</v>
      </c>
      <c r="Z31" s="129">
        <f t="shared" si="19"/>
        <v>974.21</v>
      </c>
      <c r="AA31" s="129">
        <v>330.13</v>
      </c>
      <c r="AB31" s="129">
        <v>363.01</v>
      </c>
      <c r="AC31" s="129">
        <f t="shared" si="22"/>
        <v>693.14</v>
      </c>
      <c r="AD31" s="50">
        <v>295.81</v>
      </c>
      <c r="AE31" s="50">
        <v>323.72000000000003</v>
      </c>
      <c r="AF31" s="50">
        <f t="shared" si="23"/>
        <v>619.53</v>
      </c>
      <c r="AG31" s="129"/>
      <c r="AH31" s="129"/>
      <c r="AI31" s="129"/>
      <c r="AJ31" s="129">
        <v>349</v>
      </c>
      <c r="AK31" s="129">
        <v>389.01</v>
      </c>
      <c r="AL31" s="129">
        <f t="shared" si="20"/>
        <v>738.01</v>
      </c>
      <c r="AM31" s="96">
        <v>357.41</v>
      </c>
      <c r="AN31" s="96">
        <v>390.07</v>
      </c>
      <c r="AO31" s="96">
        <v>747.48</v>
      </c>
      <c r="AP31" s="96">
        <v>321.29000000000002</v>
      </c>
      <c r="AQ31" s="96">
        <v>335.88</v>
      </c>
      <c r="AR31" s="96">
        <f t="shared" si="25"/>
        <v>657.17000000000007</v>
      </c>
      <c r="AS31" s="96">
        <v>382.16</v>
      </c>
      <c r="AT31" s="96">
        <v>390.07</v>
      </c>
      <c r="AU31" s="198">
        <v>772.23</v>
      </c>
      <c r="AV31" s="52">
        <v>429.87</v>
      </c>
      <c r="AW31" s="52">
        <v>497.64</v>
      </c>
      <c r="AX31" s="52">
        <f t="shared" si="26"/>
        <v>927.51</v>
      </c>
      <c r="AY31" s="52">
        <v>429.84</v>
      </c>
      <c r="AZ31" s="52">
        <v>497.65</v>
      </c>
      <c r="BA31" s="125">
        <f t="shared" si="24"/>
        <v>927.49</v>
      </c>
      <c r="BB31" s="215"/>
    </row>
    <row r="32" spans="1:58" x14ac:dyDescent="0.25">
      <c r="A32" s="366"/>
      <c r="B32" s="62" t="s">
        <v>70</v>
      </c>
      <c r="C32" s="50"/>
      <c r="D32" s="50"/>
      <c r="E32" s="54"/>
      <c r="F32" s="50"/>
      <c r="G32" s="50"/>
      <c r="H32" s="54"/>
      <c r="I32" s="50"/>
      <c r="J32" s="50"/>
      <c r="K32" s="54"/>
      <c r="L32" s="54"/>
      <c r="M32" s="54"/>
      <c r="N32" s="50"/>
      <c r="O32" s="50"/>
      <c r="P32" s="50"/>
      <c r="Q32" s="54"/>
      <c r="R32" s="54"/>
      <c r="S32" s="54"/>
      <c r="T32" s="50"/>
      <c r="U32" s="50">
        <v>0</v>
      </c>
      <c r="V32" s="50">
        <v>0</v>
      </c>
      <c r="W32" s="50">
        <f t="shared" si="21"/>
        <v>0</v>
      </c>
      <c r="X32" s="129">
        <v>0.01</v>
      </c>
      <c r="Y32" s="129">
        <v>0.01</v>
      </c>
      <c r="Z32" s="129">
        <f t="shared" si="19"/>
        <v>0.02</v>
      </c>
      <c r="AA32" s="129">
        <v>0</v>
      </c>
      <c r="AB32" s="129">
        <v>0.01</v>
      </c>
      <c r="AC32" s="129">
        <f t="shared" si="22"/>
        <v>0.01</v>
      </c>
      <c r="AD32" s="50">
        <v>0</v>
      </c>
      <c r="AE32" s="50">
        <v>0</v>
      </c>
      <c r="AF32" s="50">
        <f t="shared" si="23"/>
        <v>0</v>
      </c>
      <c r="AG32" s="129"/>
      <c r="AH32" s="129"/>
      <c r="AI32" s="129"/>
      <c r="AJ32" s="129">
        <v>0.01</v>
      </c>
      <c r="AK32" s="129">
        <v>0.01</v>
      </c>
      <c r="AL32" s="129">
        <f t="shared" si="20"/>
        <v>0.02</v>
      </c>
      <c r="AM32" s="96">
        <v>0</v>
      </c>
      <c r="AN32" s="96">
        <v>0</v>
      </c>
      <c r="AO32" s="96">
        <v>0</v>
      </c>
      <c r="AP32" s="96">
        <v>0</v>
      </c>
      <c r="AQ32" s="96">
        <v>0</v>
      </c>
      <c r="AR32" s="96">
        <f t="shared" si="25"/>
        <v>0</v>
      </c>
      <c r="AS32" s="96">
        <v>0.01</v>
      </c>
      <c r="AT32" s="96">
        <v>0.01</v>
      </c>
      <c r="AU32" s="198">
        <v>0.02</v>
      </c>
      <c r="AV32" s="52">
        <v>0.01</v>
      </c>
      <c r="AW32" s="52">
        <v>0.01</v>
      </c>
      <c r="AX32" s="52">
        <f t="shared" si="26"/>
        <v>0.02</v>
      </c>
      <c r="AY32" s="52">
        <v>0.01</v>
      </c>
      <c r="AZ32" s="52">
        <v>0.01</v>
      </c>
      <c r="BA32" s="125">
        <f t="shared" si="24"/>
        <v>0.02</v>
      </c>
      <c r="BB32" s="215"/>
    </row>
    <row r="33" spans="1:58" x14ac:dyDescent="0.25">
      <c r="A33" s="366"/>
      <c r="B33" s="63" t="s">
        <v>71</v>
      </c>
      <c r="C33" s="50"/>
      <c r="D33" s="50"/>
      <c r="E33" s="54"/>
      <c r="F33" s="50"/>
      <c r="G33" s="50"/>
      <c r="H33" s="54"/>
      <c r="I33" s="50"/>
      <c r="J33" s="50"/>
      <c r="K33" s="54"/>
      <c r="L33" s="54"/>
      <c r="M33" s="54"/>
      <c r="N33" s="50"/>
      <c r="O33" s="50"/>
      <c r="P33" s="50"/>
      <c r="Q33" s="54"/>
      <c r="R33" s="54"/>
      <c r="S33" s="54"/>
      <c r="T33" s="50"/>
      <c r="U33" s="50">
        <v>0</v>
      </c>
      <c r="V33" s="50">
        <v>0</v>
      </c>
      <c r="W33" s="50">
        <f t="shared" si="21"/>
        <v>0</v>
      </c>
      <c r="X33" s="129">
        <v>0.01</v>
      </c>
      <c r="Y33" s="129">
        <v>0.01</v>
      </c>
      <c r="Z33" s="129">
        <f t="shared" si="19"/>
        <v>0.02</v>
      </c>
      <c r="AA33" s="129">
        <v>0</v>
      </c>
      <c r="AB33" s="129">
        <v>0.01</v>
      </c>
      <c r="AC33" s="129">
        <f t="shared" si="22"/>
        <v>0.01</v>
      </c>
      <c r="AD33" s="50">
        <v>0</v>
      </c>
      <c r="AE33" s="50">
        <v>0</v>
      </c>
      <c r="AF33" s="50">
        <f t="shared" si="23"/>
        <v>0</v>
      </c>
      <c r="AG33" s="129"/>
      <c r="AH33" s="129"/>
      <c r="AI33" s="129"/>
      <c r="AJ33" s="129">
        <v>0.01</v>
      </c>
      <c r="AK33" s="129">
        <v>0.01</v>
      </c>
      <c r="AL33" s="129">
        <f t="shared" si="20"/>
        <v>0.02</v>
      </c>
      <c r="AM33" s="96">
        <v>0</v>
      </c>
      <c r="AN33" s="96">
        <v>0</v>
      </c>
      <c r="AO33" s="96">
        <v>0</v>
      </c>
      <c r="AP33" s="96">
        <v>0</v>
      </c>
      <c r="AQ33" s="96">
        <v>0</v>
      </c>
      <c r="AR33" s="96">
        <f t="shared" si="25"/>
        <v>0</v>
      </c>
      <c r="AS33" s="96">
        <v>0.01</v>
      </c>
      <c r="AT33" s="96">
        <v>0.01</v>
      </c>
      <c r="AU33" s="198">
        <v>0.02</v>
      </c>
      <c r="AV33" s="52">
        <v>0.01</v>
      </c>
      <c r="AW33" s="52">
        <v>0.01</v>
      </c>
      <c r="AX33" s="52">
        <f t="shared" si="26"/>
        <v>0.02</v>
      </c>
      <c r="AY33" s="52">
        <v>0.01</v>
      </c>
      <c r="AZ33" s="52">
        <v>0.01</v>
      </c>
      <c r="BA33" s="125">
        <f t="shared" si="24"/>
        <v>0.02</v>
      </c>
      <c r="BB33" s="215"/>
    </row>
    <row r="34" spans="1:58" x14ac:dyDescent="0.25">
      <c r="A34" s="366"/>
      <c r="B34" s="63" t="s">
        <v>72</v>
      </c>
      <c r="C34" s="50"/>
      <c r="D34" s="50"/>
      <c r="E34" s="54"/>
      <c r="F34" s="50"/>
      <c r="G34" s="50"/>
      <c r="H34" s="54"/>
      <c r="I34" s="50"/>
      <c r="J34" s="50"/>
      <c r="K34" s="54"/>
      <c r="L34" s="54"/>
      <c r="M34" s="54"/>
      <c r="N34" s="50"/>
      <c r="O34" s="50"/>
      <c r="P34" s="50"/>
      <c r="Q34" s="54"/>
      <c r="R34" s="54"/>
      <c r="S34" s="54"/>
      <c r="T34" s="50"/>
      <c r="U34" s="50">
        <v>0</v>
      </c>
      <c r="V34" s="50">
        <v>0</v>
      </c>
      <c r="W34" s="50">
        <f t="shared" si="21"/>
        <v>0</v>
      </c>
      <c r="X34" s="129">
        <v>0.01</v>
      </c>
      <c r="Y34" s="129">
        <v>0.01</v>
      </c>
      <c r="Z34" s="129">
        <f t="shared" si="19"/>
        <v>0.02</v>
      </c>
      <c r="AA34" s="129">
        <v>0</v>
      </c>
      <c r="AB34" s="129">
        <v>0.01</v>
      </c>
      <c r="AC34" s="129">
        <f t="shared" si="22"/>
        <v>0.01</v>
      </c>
      <c r="AD34" s="50">
        <v>0</v>
      </c>
      <c r="AE34" s="50">
        <v>0</v>
      </c>
      <c r="AF34" s="50">
        <f t="shared" si="23"/>
        <v>0</v>
      </c>
      <c r="AG34" s="129"/>
      <c r="AH34" s="129"/>
      <c r="AI34" s="129"/>
      <c r="AJ34" s="129">
        <v>0.01</v>
      </c>
      <c r="AK34" s="129">
        <v>0.01</v>
      </c>
      <c r="AL34" s="129">
        <f t="shared" si="20"/>
        <v>0.02</v>
      </c>
      <c r="AM34" s="96">
        <v>0</v>
      </c>
      <c r="AN34" s="96">
        <v>0</v>
      </c>
      <c r="AO34" s="96">
        <v>0</v>
      </c>
      <c r="AP34" s="96">
        <v>0</v>
      </c>
      <c r="AQ34" s="96">
        <v>0</v>
      </c>
      <c r="AR34" s="96">
        <f t="shared" si="25"/>
        <v>0</v>
      </c>
      <c r="AS34" s="96">
        <v>0.01</v>
      </c>
      <c r="AT34" s="96">
        <v>0.01</v>
      </c>
      <c r="AU34" s="198">
        <v>0.02</v>
      </c>
      <c r="AV34" s="52">
        <v>0.01</v>
      </c>
      <c r="AW34" s="52">
        <v>0.01</v>
      </c>
      <c r="AX34" s="52">
        <f t="shared" si="26"/>
        <v>0.02</v>
      </c>
      <c r="AY34" s="52">
        <v>0.01</v>
      </c>
      <c r="AZ34" s="52">
        <v>0.01</v>
      </c>
      <c r="BA34" s="125">
        <f t="shared" si="24"/>
        <v>0.02</v>
      </c>
      <c r="BB34" s="215"/>
    </row>
    <row r="35" spans="1:58" s="61" customFormat="1" x14ac:dyDescent="0.25">
      <c r="A35" s="366"/>
      <c r="B35" s="176" t="s">
        <v>73</v>
      </c>
      <c r="C35" s="50"/>
      <c r="D35" s="50"/>
      <c r="E35" s="50"/>
      <c r="F35" s="50"/>
      <c r="G35" s="50"/>
      <c r="H35" s="50"/>
      <c r="I35" s="50"/>
      <c r="J35" s="50"/>
      <c r="K35" s="50"/>
      <c r="L35" s="50"/>
      <c r="M35" s="50"/>
      <c r="N35" s="50"/>
      <c r="O35" s="50"/>
      <c r="P35" s="50"/>
      <c r="Q35" s="50"/>
      <c r="R35" s="50"/>
      <c r="S35" s="50"/>
      <c r="T35" s="50"/>
      <c r="U35" s="50">
        <v>0</v>
      </c>
      <c r="V35" s="50">
        <v>0</v>
      </c>
      <c r="W35" s="50">
        <f t="shared" si="21"/>
        <v>0</v>
      </c>
      <c r="X35" s="129">
        <v>5005</v>
      </c>
      <c r="Y35" s="129">
        <v>7508</v>
      </c>
      <c r="Z35" s="129">
        <f t="shared" si="19"/>
        <v>12513</v>
      </c>
      <c r="AA35" s="129">
        <v>7265</v>
      </c>
      <c r="AB35" s="129">
        <v>10900</v>
      </c>
      <c r="AC35" s="129">
        <f t="shared" si="22"/>
        <v>18165</v>
      </c>
      <c r="AD35" s="50">
        <v>2112.5</v>
      </c>
      <c r="AE35" s="50">
        <v>3168.76</v>
      </c>
      <c r="AF35" s="50">
        <f t="shared" si="23"/>
        <v>5281.26</v>
      </c>
      <c r="AG35" s="129"/>
      <c r="AH35" s="129"/>
      <c r="AI35" s="129"/>
      <c r="AJ35" s="129">
        <v>4076</v>
      </c>
      <c r="AK35" s="129">
        <v>6115</v>
      </c>
      <c r="AL35" s="129">
        <f t="shared" si="20"/>
        <v>10191</v>
      </c>
      <c r="AM35" s="96">
        <v>4076</v>
      </c>
      <c r="AN35" s="96">
        <v>6115</v>
      </c>
      <c r="AO35" s="96">
        <v>10191</v>
      </c>
      <c r="AP35" s="96">
        <v>2149.86</v>
      </c>
      <c r="AQ35" s="96">
        <v>3224.79</v>
      </c>
      <c r="AR35" s="96">
        <f t="shared" si="25"/>
        <v>5374.65</v>
      </c>
      <c r="AS35" s="96">
        <v>4076</v>
      </c>
      <c r="AT35" s="96">
        <v>6115</v>
      </c>
      <c r="AU35" s="198">
        <v>10191</v>
      </c>
      <c r="AV35" s="212">
        <v>13229</v>
      </c>
      <c r="AW35" s="212">
        <v>19844</v>
      </c>
      <c r="AX35" s="212">
        <f t="shared" si="26"/>
        <v>33073</v>
      </c>
      <c r="AY35" s="212">
        <v>15229</v>
      </c>
      <c r="AZ35" s="212">
        <v>19844</v>
      </c>
      <c r="BA35" s="125">
        <f t="shared" si="24"/>
        <v>35073</v>
      </c>
      <c r="BB35" s="222"/>
      <c r="BC35" s="223"/>
      <c r="BD35" s="223"/>
      <c r="BE35" s="223"/>
      <c r="BF35" s="223"/>
    </row>
    <row r="36" spans="1:58" x14ac:dyDescent="0.25">
      <c r="A36" s="366"/>
      <c r="B36" s="176" t="s">
        <v>74</v>
      </c>
      <c r="C36" s="50"/>
      <c r="D36" s="50"/>
      <c r="E36" s="54"/>
      <c r="F36" s="50"/>
      <c r="G36" s="50"/>
      <c r="H36" s="54"/>
      <c r="I36" s="50"/>
      <c r="J36" s="50"/>
      <c r="K36" s="54"/>
      <c r="L36" s="54"/>
      <c r="M36" s="54"/>
      <c r="N36" s="50"/>
      <c r="O36" s="50"/>
      <c r="P36" s="50"/>
      <c r="Q36" s="54"/>
      <c r="R36" s="54"/>
      <c r="S36" s="54"/>
      <c r="T36" s="50"/>
      <c r="U36" s="50">
        <v>0</v>
      </c>
      <c r="V36" s="50">
        <v>0</v>
      </c>
      <c r="W36" s="50">
        <f t="shared" si="21"/>
        <v>0</v>
      </c>
      <c r="X36" s="129">
        <v>0.01</v>
      </c>
      <c r="Y36" s="129">
        <v>0</v>
      </c>
      <c r="Z36" s="129">
        <f t="shared" si="19"/>
        <v>0.01</v>
      </c>
      <c r="AA36" s="129">
        <v>116.43</v>
      </c>
      <c r="AB36" s="129">
        <v>174.15</v>
      </c>
      <c r="AC36" s="129">
        <f t="shared" si="22"/>
        <v>290.58000000000004</v>
      </c>
      <c r="AD36" s="50">
        <v>41.51</v>
      </c>
      <c r="AE36" s="50">
        <v>62.27</v>
      </c>
      <c r="AF36" s="50">
        <f t="shared" si="23"/>
        <v>103.78</v>
      </c>
      <c r="AG36" s="129"/>
      <c r="AH36" s="129"/>
      <c r="AI36" s="129"/>
      <c r="AJ36" s="129">
        <v>970.91</v>
      </c>
      <c r="AK36" s="129">
        <v>1456.01</v>
      </c>
      <c r="AL36" s="129">
        <f t="shared" si="20"/>
        <v>2426.92</v>
      </c>
      <c r="AM36" s="96">
        <v>954.84</v>
      </c>
      <c r="AN36" s="96">
        <v>1433.25</v>
      </c>
      <c r="AO36" s="96">
        <v>2388.09</v>
      </c>
      <c r="AP36" s="96">
        <v>905.78</v>
      </c>
      <c r="AQ36" s="96">
        <v>1358.66</v>
      </c>
      <c r="AR36" s="96">
        <f t="shared" si="25"/>
        <v>2264.44</v>
      </c>
      <c r="AS36" s="96">
        <v>70</v>
      </c>
      <c r="AT36" s="96">
        <v>105</v>
      </c>
      <c r="AU36" s="198">
        <v>175</v>
      </c>
      <c r="AV36" s="52">
        <v>891.91</v>
      </c>
      <c r="AW36" s="52">
        <v>1337.87</v>
      </c>
      <c r="AX36" s="52">
        <f t="shared" si="26"/>
        <v>2229.7799999999997</v>
      </c>
      <c r="AY36" s="52">
        <v>891.91</v>
      </c>
      <c r="AZ36" s="52">
        <v>1337.87</v>
      </c>
      <c r="BA36" s="125">
        <f t="shared" si="24"/>
        <v>2229.7799999999997</v>
      </c>
      <c r="BB36" s="215"/>
    </row>
    <row r="37" spans="1:58" x14ac:dyDescent="0.25">
      <c r="A37" s="366"/>
      <c r="B37" s="176" t="s">
        <v>75</v>
      </c>
      <c r="C37" s="50"/>
      <c r="D37" s="50"/>
      <c r="E37" s="54"/>
      <c r="F37" s="50"/>
      <c r="G37" s="50"/>
      <c r="H37" s="54"/>
      <c r="I37" s="50"/>
      <c r="J37" s="50"/>
      <c r="K37" s="54"/>
      <c r="L37" s="54"/>
      <c r="M37" s="54"/>
      <c r="N37" s="50"/>
      <c r="O37" s="50"/>
      <c r="P37" s="50"/>
      <c r="Q37" s="54"/>
      <c r="R37" s="54"/>
      <c r="S37" s="54"/>
      <c r="T37" s="50"/>
      <c r="U37" s="50">
        <v>0</v>
      </c>
      <c r="V37" s="50">
        <v>0</v>
      </c>
      <c r="W37" s="50">
        <f t="shared" si="21"/>
        <v>0</v>
      </c>
      <c r="X37" s="129">
        <v>0.01</v>
      </c>
      <c r="Y37" s="129">
        <v>0</v>
      </c>
      <c r="Z37" s="129">
        <f t="shared" si="19"/>
        <v>0.01</v>
      </c>
      <c r="AA37" s="129">
        <v>0</v>
      </c>
      <c r="AB37" s="129">
        <v>0</v>
      </c>
      <c r="AC37" s="129">
        <f t="shared" si="22"/>
        <v>0</v>
      </c>
      <c r="AD37" s="50">
        <v>0</v>
      </c>
      <c r="AE37" s="50">
        <v>0</v>
      </c>
      <c r="AF37" s="50">
        <f t="shared" si="23"/>
        <v>0</v>
      </c>
      <c r="AG37" s="129"/>
      <c r="AH37" s="129"/>
      <c r="AI37" s="129"/>
      <c r="AJ37" s="129">
        <v>0</v>
      </c>
      <c r="AK37" s="129">
        <v>0</v>
      </c>
      <c r="AL37" s="129">
        <f t="shared" si="20"/>
        <v>0</v>
      </c>
      <c r="AM37" s="96">
        <v>0</v>
      </c>
      <c r="AN37" s="96">
        <v>0</v>
      </c>
      <c r="AO37" s="96">
        <v>0</v>
      </c>
      <c r="AP37" s="96">
        <v>0</v>
      </c>
      <c r="AQ37" s="96">
        <v>0</v>
      </c>
      <c r="AR37" s="96">
        <f t="shared" si="25"/>
        <v>0</v>
      </c>
      <c r="AS37" s="96">
        <v>0.01</v>
      </c>
      <c r="AT37" s="96">
        <v>0.01</v>
      </c>
      <c r="AU37" s="198">
        <v>0.02</v>
      </c>
      <c r="AV37" s="52">
        <v>0</v>
      </c>
      <c r="AW37" s="52">
        <v>0</v>
      </c>
      <c r="AX37" s="52">
        <f t="shared" si="26"/>
        <v>0</v>
      </c>
      <c r="AY37" s="52">
        <v>0</v>
      </c>
      <c r="AZ37" s="52">
        <v>0</v>
      </c>
      <c r="BA37" s="125">
        <f t="shared" si="24"/>
        <v>0</v>
      </c>
      <c r="BB37" s="215"/>
    </row>
    <row r="38" spans="1:58" x14ac:dyDescent="0.25">
      <c r="A38" s="366"/>
      <c r="B38" s="176" t="s">
        <v>76</v>
      </c>
      <c r="C38" s="50"/>
      <c r="D38" s="50"/>
      <c r="E38" s="54"/>
      <c r="F38" s="50"/>
      <c r="G38" s="50"/>
      <c r="H38" s="54"/>
      <c r="I38" s="50"/>
      <c r="J38" s="50"/>
      <c r="K38" s="54"/>
      <c r="L38" s="54"/>
      <c r="M38" s="54"/>
      <c r="N38" s="50"/>
      <c r="O38" s="50"/>
      <c r="P38" s="50"/>
      <c r="Q38" s="54"/>
      <c r="R38" s="54"/>
      <c r="S38" s="54"/>
      <c r="T38" s="50"/>
      <c r="U38" s="50">
        <v>0</v>
      </c>
      <c r="V38" s="50">
        <v>0</v>
      </c>
      <c r="W38" s="50">
        <f t="shared" si="21"/>
        <v>0</v>
      </c>
      <c r="X38" s="129">
        <v>1324</v>
      </c>
      <c r="Y38" s="129">
        <v>1986</v>
      </c>
      <c r="Z38" s="129">
        <f t="shared" si="19"/>
        <v>3310</v>
      </c>
      <c r="AA38" s="129">
        <v>1765</v>
      </c>
      <c r="AB38" s="129">
        <v>2646</v>
      </c>
      <c r="AC38" s="129">
        <f t="shared" si="22"/>
        <v>4411</v>
      </c>
      <c r="AD38" s="50">
        <v>1365.86</v>
      </c>
      <c r="AE38" s="50">
        <v>2048.8000000000002</v>
      </c>
      <c r="AF38" s="50">
        <f t="shared" si="23"/>
        <v>3414.66</v>
      </c>
      <c r="AG38" s="129"/>
      <c r="AH38" s="129"/>
      <c r="AI38" s="129"/>
      <c r="AJ38" s="129">
        <v>990</v>
      </c>
      <c r="AK38" s="129">
        <v>1485</v>
      </c>
      <c r="AL38" s="129">
        <f t="shared" si="20"/>
        <v>2475</v>
      </c>
      <c r="AM38" s="96">
        <v>990</v>
      </c>
      <c r="AN38" s="96">
        <v>1485</v>
      </c>
      <c r="AO38" s="96">
        <v>2475</v>
      </c>
      <c r="AP38" s="96">
        <v>897.28</v>
      </c>
      <c r="AQ38" s="96">
        <v>1345.92</v>
      </c>
      <c r="AR38" s="96">
        <f t="shared" si="25"/>
        <v>2243.1999999999998</v>
      </c>
      <c r="AS38" s="96">
        <v>990</v>
      </c>
      <c r="AT38" s="96">
        <v>1485</v>
      </c>
      <c r="AU38" s="198">
        <v>2475</v>
      </c>
      <c r="AV38" s="52">
        <v>3808</v>
      </c>
      <c r="AW38" s="52">
        <v>5712</v>
      </c>
      <c r="AX38" s="52">
        <f t="shared" si="26"/>
        <v>9520</v>
      </c>
      <c r="AY38" s="52">
        <v>3808</v>
      </c>
      <c r="AZ38" s="52">
        <v>5712</v>
      </c>
      <c r="BA38" s="125">
        <f t="shared" si="24"/>
        <v>9520</v>
      </c>
      <c r="BB38" s="215"/>
    </row>
    <row r="39" spans="1:58" x14ac:dyDescent="0.25">
      <c r="A39" s="366"/>
      <c r="B39" s="176" t="s">
        <v>77</v>
      </c>
      <c r="C39" s="50"/>
      <c r="D39" s="50"/>
      <c r="E39" s="54"/>
      <c r="F39" s="50"/>
      <c r="G39" s="50"/>
      <c r="H39" s="54"/>
      <c r="I39" s="50"/>
      <c r="J39" s="50"/>
      <c r="K39" s="54"/>
      <c r="L39" s="54"/>
      <c r="M39" s="54"/>
      <c r="N39" s="50"/>
      <c r="O39" s="50"/>
      <c r="P39" s="50"/>
      <c r="Q39" s="54"/>
      <c r="R39" s="54"/>
      <c r="S39" s="54"/>
      <c r="T39" s="50"/>
      <c r="U39" s="50">
        <v>0</v>
      </c>
      <c r="V39" s="50">
        <v>0</v>
      </c>
      <c r="W39" s="50">
        <f t="shared" si="21"/>
        <v>0</v>
      </c>
      <c r="X39" s="129">
        <v>0.01</v>
      </c>
      <c r="Y39" s="129">
        <v>0.01</v>
      </c>
      <c r="Z39" s="129">
        <f t="shared" si="19"/>
        <v>0.02</v>
      </c>
      <c r="AA39" s="129">
        <v>28</v>
      </c>
      <c r="AB39" s="129">
        <v>42</v>
      </c>
      <c r="AC39" s="129">
        <f t="shared" si="22"/>
        <v>70</v>
      </c>
      <c r="AD39" s="50">
        <v>13.07</v>
      </c>
      <c r="AE39" s="50">
        <v>19.600000000000001</v>
      </c>
      <c r="AF39" s="50">
        <f t="shared" si="23"/>
        <v>32.67</v>
      </c>
      <c r="AG39" s="129"/>
      <c r="AH39" s="129"/>
      <c r="AI39" s="129"/>
      <c r="AJ39" s="129">
        <v>17</v>
      </c>
      <c r="AK39" s="129">
        <v>25</v>
      </c>
      <c r="AL39" s="129">
        <f t="shared" si="20"/>
        <v>42</v>
      </c>
      <c r="AM39" s="96">
        <v>17</v>
      </c>
      <c r="AN39" s="96">
        <v>25</v>
      </c>
      <c r="AO39" s="96">
        <v>42</v>
      </c>
      <c r="AP39" s="96">
        <v>6.37</v>
      </c>
      <c r="AQ39" s="96">
        <v>9.56</v>
      </c>
      <c r="AR39" s="96">
        <f t="shared" si="25"/>
        <v>15.93</v>
      </c>
      <c r="AS39" s="96">
        <v>17</v>
      </c>
      <c r="AT39" s="96">
        <v>25</v>
      </c>
      <c r="AU39" s="198">
        <v>42</v>
      </c>
      <c r="AV39" s="52">
        <v>5</v>
      </c>
      <c r="AW39" s="52">
        <v>7</v>
      </c>
      <c r="AX39" s="52">
        <f t="shared" si="26"/>
        <v>12</v>
      </c>
      <c r="AY39" s="52">
        <v>5</v>
      </c>
      <c r="AZ39" s="52">
        <v>7</v>
      </c>
      <c r="BA39" s="125">
        <f t="shared" si="24"/>
        <v>12</v>
      </c>
      <c r="BB39" s="215"/>
    </row>
    <row r="40" spans="1:58" x14ac:dyDescent="0.25">
      <c r="A40" s="366"/>
      <c r="B40" s="176" t="s">
        <v>78</v>
      </c>
      <c r="C40" s="50"/>
      <c r="D40" s="50"/>
      <c r="E40" s="54"/>
      <c r="F40" s="50"/>
      <c r="G40" s="50"/>
      <c r="H40" s="54"/>
      <c r="I40" s="50"/>
      <c r="J40" s="50"/>
      <c r="K40" s="54"/>
      <c r="L40" s="54"/>
      <c r="M40" s="54"/>
      <c r="N40" s="50"/>
      <c r="O40" s="50"/>
      <c r="P40" s="50"/>
      <c r="Q40" s="54"/>
      <c r="R40" s="54"/>
      <c r="S40" s="54"/>
      <c r="T40" s="50"/>
      <c r="U40" s="50">
        <v>0</v>
      </c>
      <c r="V40" s="50">
        <v>0</v>
      </c>
      <c r="W40" s="50">
        <f t="shared" si="21"/>
        <v>0</v>
      </c>
      <c r="X40" s="129">
        <v>0.01</v>
      </c>
      <c r="Y40" s="129">
        <v>0</v>
      </c>
      <c r="Z40" s="129">
        <f t="shared" si="19"/>
        <v>0.01</v>
      </c>
      <c r="AA40" s="129">
        <v>0</v>
      </c>
      <c r="AB40" s="129">
        <v>0</v>
      </c>
      <c r="AC40" s="129">
        <f t="shared" si="22"/>
        <v>0</v>
      </c>
      <c r="AD40" s="50">
        <v>2399.69</v>
      </c>
      <c r="AE40" s="50">
        <v>3599.54</v>
      </c>
      <c r="AF40" s="50">
        <f t="shared" si="23"/>
        <v>5999.23</v>
      </c>
      <c r="AG40" s="129"/>
      <c r="AH40" s="129"/>
      <c r="AI40" s="129"/>
      <c r="AJ40" s="129">
        <v>0</v>
      </c>
      <c r="AK40" s="129">
        <v>0</v>
      </c>
      <c r="AL40" s="129">
        <f t="shared" si="20"/>
        <v>0</v>
      </c>
      <c r="AM40" s="96">
        <v>0</v>
      </c>
      <c r="AN40" s="96">
        <v>0</v>
      </c>
      <c r="AO40" s="96">
        <v>0</v>
      </c>
      <c r="AP40" s="96">
        <v>0</v>
      </c>
      <c r="AQ40" s="96">
        <v>0</v>
      </c>
      <c r="AR40" s="96">
        <f t="shared" si="25"/>
        <v>0</v>
      </c>
      <c r="AS40" s="96">
        <v>0.01</v>
      </c>
      <c r="AT40" s="96">
        <v>0.01</v>
      </c>
      <c r="AU40" s="198">
        <v>0.02</v>
      </c>
      <c r="AV40" s="52">
        <v>0</v>
      </c>
      <c r="AW40" s="52">
        <v>0</v>
      </c>
      <c r="AX40" s="52">
        <f t="shared" si="26"/>
        <v>0</v>
      </c>
      <c r="AY40" s="52">
        <v>0</v>
      </c>
      <c r="AZ40" s="52">
        <v>0</v>
      </c>
      <c r="BA40" s="125">
        <f t="shared" si="24"/>
        <v>0</v>
      </c>
      <c r="BB40" s="215"/>
    </row>
    <row r="41" spans="1:58" x14ac:dyDescent="0.25">
      <c r="A41" s="366"/>
      <c r="B41" s="176" t="s">
        <v>79</v>
      </c>
      <c r="C41" s="50"/>
      <c r="D41" s="50"/>
      <c r="E41" s="54"/>
      <c r="F41" s="50"/>
      <c r="G41" s="50"/>
      <c r="H41" s="54"/>
      <c r="I41" s="50"/>
      <c r="J41" s="50"/>
      <c r="K41" s="54"/>
      <c r="L41" s="54"/>
      <c r="M41" s="54"/>
      <c r="N41" s="50"/>
      <c r="O41" s="50"/>
      <c r="P41" s="50"/>
      <c r="Q41" s="54"/>
      <c r="R41" s="54"/>
      <c r="S41" s="54"/>
      <c r="T41" s="50"/>
      <c r="U41" s="50">
        <v>0</v>
      </c>
      <c r="V41" s="50">
        <v>0</v>
      </c>
      <c r="W41" s="50">
        <f t="shared" si="21"/>
        <v>0</v>
      </c>
      <c r="X41" s="129">
        <v>1031</v>
      </c>
      <c r="Y41" s="129">
        <v>1546</v>
      </c>
      <c r="Z41" s="129">
        <f t="shared" si="19"/>
        <v>2577</v>
      </c>
      <c r="AA41" s="129">
        <v>1350</v>
      </c>
      <c r="AB41" s="129">
        <v>2025</v>
      </c>
      <c r="AC41" s="129">
        <f t="shared" si="22"/>
        <v>3375</v>
      </c>
      <c r="AD41" s="50">
        <v>1041.95</v>
      </c>
      <c r="AE41" s="50">
        <v>1562.92</v>
      </c>
      <c r="AF41" s="50">
        <f t="shared" si="23"/>
        <v>2604.87</v>
      </c>
      <c r="AG41" s="129"/>
      <c r="AH41" s="129"/>
      <c r="AI41" s="129"/>
      <c r="AJ41" s="129">
        <v>1662</v>
      </c>
      <c r="AK41" s="129">
        <v>2493</v>
      </c>
      <c r="AL41" s="129">
        <f t="shared" si="20"/>
        <v>4155</v>
      </c>
      <c r="AM41" s="96">
        <v>1662</v>
      </c>
      <c r="AN41" s="96">
        <v>2493</v>
      </c>
      <c r="AO41" s="96">
        <v>4155</v>
      </c>
      <c r="AP41" s="96">
        <v>1194.3800000000001</v>
      </c>
      <c r="AQ41" s="96">
        <v>1791.58</v>
      </c>
      <c r="AR41" s="96">
        <f t="shared" si="25"/>
        <v>2985.96</v>
      </c>
      <c r="AS41" s="96">
        <v>758</v>
      </c>
      <c r="AT41" s="96">
        <v>1136</v>
      </c>
      <c r="AU41" s="198">
        <v>1894</v>
      </c>
      <c r="AV41" s="52">
        <v>3007</v>
      </c>
      <c r="AW41" s="52">
        <v>4510</v>
      </c>
      <c r="AX41" s="52">
        <f t="shared" si="26"/>
        <v>7517</v>
      </c>
      <c r="AY41" s="52">
        <v>3007</v>
      </c>
      <c r="AZ41" s="52">
        <v>4510</v>
      </c>
      <c r="BA41" s="125">
        <f t="shared" si="24"/>
        <v>7517</v>
      </c>
      <c r="BB41" s="215"/>
    </row>
    <row r="42" spans="1:58" x14ac:dyDescent="0.25">
      <c r="A42" s="366"/>
      <c r="B42" s="176" t="s">
        <v>80</v>
      </c>
      <c r="C42" s="50"/>
      <c r="D42" s="50"/>
      <c r="E42" s="54"/>
      <c r="F42" s="50"/>
      <c r="G42" s="50"/>
      <c r="H42" s="54"/>
      <c r="I42" s="50"/>
      <c r="J42" s="50"/>
      <c r="K42" s="54"/>
      <c r="L42" s="54"/>
      <c r="M42" s="54"/>
      <c r="N42" s="50"/>
      <c r="O42" s="50"/>
      <c r="P42" s="50"/>
      <c r="Q42" s="54"/>
      <c r="R42" s="54"/>
      <c r="S42" s="54"/>
      <c r="T42" s="50"/>
      <c r="U42" s="50">
        <v>0</v>
      </c>
      <c r="V42" s="50">
        <v>0</v>
      </c>
      <c r="W42" s="50">
        <f t="shared" si="21"/>
        <v>0</v>
      </c>
      <c r="X42" s="129">
        <v>0.01</v>
      </c>
      <c r="Y42" s="129">
        <v>0.01</v>
      </c>
      <c r="Z42" s="129">
        <f t="shared" si="19"/>
        <v>0.02</v>
      </c>
      <c r="AA42" s="129">
        <v>21</v>
      </c>
      <c r="AB42" s="129">
        <v>32</v>
      </c>
      <c r="AC42" s="129">
        <f t="shared" si="22"/>
        <v>53</v>
      </c>
      <c r="AD42" s="50">
        <v>9.9700000000000006</v>
      </c>
      <c r="AE42" s="50">
        <v>14.95</v>
      </c>
      <c r="AF42" s="50">
        <f t="shared" si="23"/>
        <v>24.92</v>
      </c>
      <c r="AG42" s="129"/>
      <c r="AH42" s="129"/>
      <c r="AI42" s="129"/>
      <c r="AJ42" s="129">
        <v>13</v>
      </c>
      <c r="AK42" s="129">
        <v>19</v>
      </c>
      <c r="AL42" s="129">
        <f t="shared" si="20"/>
        <v>32</v>
      </c>
      <c r="AM42" s="96">
        <v>13</v>
      </c>
      <c r="AN42" s="96">
        <v>19</v>
      </c>
      <c r="AO42" s="96">
        <v>32</v>
      </c>
      <c r="AP42" s="96">
        <v>4.8600000000000003</v>
      </c>
      <c r="AQ42" s="96">
        <v>7.29</v>
      </c>
      <c r="AR42" s="96">
        <f t="shared" si="25"/>
        <v>12.15</v>
      </c>
      <c r="AS42" s="96">
        <v>13</v>
      </c>
      <c r="AT42" s="96">
        <v>19</v>
      </c>
      <c r="AU42" s="198">
        <v>32</v>
      </c>
      <c r="AV42" s="52">
        <v>3</v>
      </c>
      <c r="AW42" s="52">
        <v>5</v>
      </c>
      <c r="AX42" s="52">
        <f t="shared" si="26"/>
        <v>8</v>
      </c>
      <c r="AY42" s="52">
        <v>3</v>
      </c>
      <c r="AZ42" s="52">
        <v>5</v>
      </c>
      <c r="BA42" s="125">
        <f t="shared" si="24"/>
        <v>8</v>
      </c>
      <c r="BB42" s="215"/>
    </row>
    <row r="43" spans="1:58" x14ac:dyDescent="0.25">
      <c r="A43" s="366"/>
      <c r="B43" s="176" t="s">
        <v>81</v>
      </c>
      <c r="C43" s="50"/>
      <c r="D43" s="50"/>
      <c r="E43" s="54"/>
      <c r="F43" s="50"/>
      <c r="G43" s="50"/>
      <c r="H43" s="54"/>
      <c r="I43" s="50"/>
      <c r="J43" s="50"/>
      <c r="K43" s="54"/>
      <c r="L43" s="54"/>
      <c r="M43" s="54"/>
      <c r="N43" s="50"/>
      <c r="O43" s="50"/>
      <c r="P43" s="50"/>
      <c r="Q43" s="54"/>
      <c r="R43" s="54"/>
      <c r="S43" s="54"/>
      <c r="T43" s="50"/>
      <c r="U43" s="50">
        <v>0</v>
      </c>
      <c r="V43" s="50">
        <v>0</v>
      </c>
      <c r="W43" s="50">
        <f t="shared" si="21"/>
        <v>0</v>
      </c>
      <c r="X43" s="129">
        <v>0.01</v>
      </c>
      <c r="Y43" s="129">
        <v>0</v>
      </c>
      <c r="Z43" s="129">
        <f t="shared" si="19"/>
        <v>0.01</v>
      </c>
      <c r="AA43" s="129">
        <v>0</v>
      </c>
      <c r="AB43" s="129">
        <v>0</v>
      </c>
      <c r="AC43" s="129">
        <f t="shared" si="22"/>
        <v>0</v>
      </c>
      <c r="AD43" s="50">
        <v>770.98</v>
      </c>
      <c r="AE43" s="50">
        <v>1156.47</v>
      </c>
      <c r="AF43" s="50">
        <f t="shared" si="23"/>
        <v>1927.45</v>
      </c>
      <c r="AG43" s="129"/>
      <c r="AH43" s="129"/>
      <c r="AI43" s="129"/>
      <c r="AJ43" s="129">
        <v>0</v>
      </c>
      <c r="AK43" s="129">
        <v>0</v>
      </c>
      <c r="AL43" s="129">
        <f t="shared" si="20"/>
        <v>0</v>
      </c>
      <c r="AM43" s="96">
        <v>0</v>
      </c>
      <c r="AN43" s="96">
        <v>0</v>
      </c>
      <c r="AO43" s="96">
        <v>0</v>
      </c>
      <c r="AP43" s="96">
        <v>0</v>
      </c>
      <c r="AQ43" s="96">
        <v>0</v>
      </c>
      <c r="AR43" s="96">
        <f t="shared" si="25"/>
        <v>0</v>
      </c>
      <c r="AS43" s="96">
        <v>0.01</v>
      </c>
      <c r="AT43" s="96">
        <v>0.01</v>
      </c>
      <c r="AU43" s="198">
        <v>0.02</v>
      </c>
      <c r="AV43" s="52">
        <v>0</v>
      </c>
      <c r="AW43" s="52">
        <v>0</v>
      </c>
      <c r="AX43" s="52">
        <f t="shared" si="26"/>
        <v>0</v>
      </c>
      <c r="AY43" s="52">
        <v>0</v>
      </c>
      <c r="AZ43" s="52">
        <v>0</v>
      </c>
      <c r="BA43" s="125">
        <f t="shared" si="24"/>
        <v>0</v>
      </c>
      <c r="BB43" s="215"/>
    </row>
    <row r="44" spans="1:58" s="59" customFormat="1" x14ac:dyDescent="0.25">
      <c r="A44" s="366"/>
      <c r="B44" s="60" t="s">
        <v>98</v>
      </c>
      <c r="C44" s="54"/>
      <c r="D44" s="54"/>
      <c r="E44" s="54"/>
      <c r="F44" s="54"/>
      <c r="G44" s="54"/>
      <c r="H44" s="54"/>
      <c r="I44" s="54"/>
      <c r="J44" s="54"/>
      <c r="K44" s="54"/>
      <c r="L44" s="54"/>
      <c r="M44" s="54"/>
      <c r="N44" s="54"/>
      <c r="O44" s="54"/>
      <c r="P44" s="54"/>
      <c r="Q44" s="54"/>
      <c r="R44" s="54"/>
      <c r="S44" s="54"/>
      <c r="T44" s="54"/>
      <c r="U44" s="54">
        <f>SUM(U23:U43)</f>
        <v>720306.34</v>
      </c>
      <c r="V44" s="54">
        <f t="shared" ref="V44:W44" si="27">SUM(V23:V43)</f>
        <v>188480.67</v>
      </c>
      <c r="W44" s="54">
        <f t="shared" si="27"/>
        <v>908787.01</v>
      </c>
      <c r="X44" s="54">
        <f>SUM(X23:X43)</f>
        <v>964981.43000000017</v>
      </c>
      <c r="Y44" s="54">
        <f t="shared" ref="Y44:BA44" si="28">SUM(Y23:Y43)</f>
        <v>442092.81000000006</v>
      </c>
      <c r="Z44" s="54">
        <f t="shared" si="28"/>
        <v>1407074.2400000002</v>
      </c>
      <c r="AA44" s="54">
        <f t="shared" si="28"/>
        <v>939569.85000000009</v>
      </c>
      <c r="AB44" s="54">
        <f t="shared" si="28"/>
        <v>417814.94000000006</v>
      </c>
      <c r="AC44" s="54">
        <f t="shared" si="28"/>
        <v>1357384.79</v>
      </c>
      <c r="AD44" s="54">
        <f t="shared" si="28"/>
        <v>763883.22999999986</v>
      </c>
      <c r="AE44" s="54">
        <f t="shared" si="28"/>
        <v>233963.02000000002</v>
      </c>
      <c r="AF44" s="54">
        <f t="shared" si="28"/>
        <v>997846.25000000012</v>
      </c>
      <c r="AG44" s="54">
        <f t="shared" si="28"/>
        <v>0</v>
      </c>
      <c r="AH44" s="54">
        <f t="shared" si="28"/>
        <v>0</v>
      </c>
      <c r="AI44" s="54">
        <f t="shared" si="28"/>
        <v>0</v>
      </c>
      <c r="AJ44" s="54">
        <f t="shared" si="28"/>
        <v>1062985.8899999999</v>
      </c>
      <c r="AK44" s="54">
        <f t="shared" si="28"/>
        <v>459492.67000000004</v>
      </c>
      <c r="AL44" s="54">
        <f t="shared" si="28"/>
        <v>1522478.56</v>
      </c>
      <c r="AM44" s="54">
        <f t="shared" si="28"/>
        <v>995126.25</v>
      </c>
      <c r="AN44" s="54">
        <f t="shared" si="28"/>
        <v>459541.87999999995</v>
      </c>
      <c r="AO44" s="54">
        <f t="shared" si="28"/>
        <v>1454668.1300000001</v>
      </c>
      <c r="AP44" s="54">
        <f t="shared" si="28"/>
        <v>837349.69000000018</v>
      </c>
      <c r="AQ44" s="54">
        <f t="shared" si="28"/>
        <v>226003.67000000004</v>
      </c>
      <c r="AR44" s="54">
        <f t="shared" si="28"/>
        <v>1063353.3599999996</v>
      </c>
      <c r="AS44" s="54">
        <f t="shared" si="28"/>
        <v>1044101.5200000001</v>
      </c>
      <c r="AT44" s="54">
        <f t="shared" si="28"/>
        <v>500786.69</v>
      </c>
      <c r="AU44" s="54">
        <f t="shared" si="28"/>
        <v>1544888.2100000002</v>
      </c>
      <c r="AV44" s="54">
        <f t="shared" si="28"/>
        <v>969951.68000000017</v>
      </c>
      <c r="AW44" s="54">
        <f t="shared" si="28"/>
        <v>472439.02</v>
      </c>
      <c r="AX44" s="54">
        <f t="shared" si="28"/>
        <v>1442390.7</v>
      </c>
      <c r="AY44" s="54">
        <f t="shared" si="28"/>
        <v>974510.49000000011</v>
      </c>
      <c r="AZ44" s="54">
        <f t="shared" si="28"/>
        <v>402243.45</v>
      </c>
      <c r="BA44" s="292">
        <f t="shared" si="28"/>
        <v>1376753.9400000002</v>
      </c>
      <c r="BB44" s="224"/>
      <c r="BC44" s="225"/>
      <c r="BD44" s="225"/>
      <c r="BE44" s="225"/>
      <c r="BF44" s="225"/>
    </row>
    <row r="45" spans="1:58" s="70" customFormat="1" x14ac:dyDescent="0.25">
      <c r="A45" s="366"/>
      <c r="B45" s="63" t="s">
        <v>82</v>
      </c>
      <c r="C45" s="50"/>
      <c r="D45" s="50"/>
      <c r="E45" s="50"/>
      <c r="F45" s="50"/>
      <c r="G45" s="50"/>
      <c r="H45" s="50"/>
      <c r="I45" s="50"/>
      <c r="J45" s="50"/>
      <c r="K45" s="50"/>
      <c r="L45" s="50"/>
      <c r="M45" s="50"/>
      <c r="N45" s="50"/>
      <c r="O45" s="50"/>
      <c r="P45" s="50"/>
      <c r="Q45" s="50"/>
      <c r="R45" s="50"/>
      <c r="S45" s="50"/>
      <c r="T45" s="50"/>
      <c r="U45" s="50">
        <v>54879.47</v>
      </c>
      <c r="V45" s="50">
        <v>26201.85</v>
      </c>
      <c r="W45" s="50">
        <f>SUM(U45:V45)</f>
        <v>81081.320000000007</v>
      </c>
      <c r="X45" s="50">
        <v>72455.009999999995</v>
      </c>
      <c r="Y45" s="50">
        <v>40065.01</v>
      </c>
      <c r="Z45" s="50">
        <v>112520.01999999999</v>
      </c>
      <c r="AA45" s="50">
        <v>71465</v>
      </c>
      <c r="AB45" s="50">
        <v>41692.01</v>
      </c>
      <c r="AC45" s="50">
        <v>113157.01000000001</v>
      </c>
      <c r="AD45" s="50">
        <v>61957.279999999999</v>
      </c>
      <c r="AE45" s="50">
        <v>24415.31</v>
      </c>
      <c r="AF45" s="50">
        <f>SUM(AD45:AE45)</f>
        <v>86372.59</v>
      </c>
      <c r="AG45" s="50"/>
      <c r="AH45" s="50"/>
      <c r="AI45" s="50"/>
      <c r="AJ45" s="50">
        <v>80595.48</v>
      </c>
      <c r="AK45" s="50">
        <v>46187.01</v>
      </c>
      <c r="AL45" s="50">
        <v>126782.48999999999</v>
      </c>
      <c r="AM45" s="50">
        <v>80600.47</v>
      </c>
      <c r="AN45" s="50">
        <v>46187.01</v>
      </c>
      <c r="AO45" s="50">
        <v>126787.48</v>
      </c>
      <c r="AP45" s="50">
        <v>68188.36</v>
      </c>
      <c r="AQ45" s="50">
        <v>25433.27</v>
      </c>
      <c r="AR45" s="50">
        <f t="shared" ref="AR45:AR60" si="29">SUM(AP45:AQ45)</f>
        <v>93621.63</v>
      </c>
      <c r="AS45" s="50">
        <v>89380.01</v>
      </c>
      <c r="AT45" s="50">
        <v>50078.01</v>
      </c>
      <c r="AU45" s="196">
        <v>139458.01999999999</v>
      </c>
      <c r="AV45" s="213">
        <v>65936</v>
      </c>
      <c r="AW45" s="213">
        <v>29069.01</v>
      </c>
      <c r="AX45" s="213">
        <f t="shared" ref="AX45:AX60" si="30">SUM(AV45:AW45)</f>
        <v>95005.01</v>
      </c>
      <c r="AY45" s="213">
        <v>64118.01</v>
      </c>
      <c r="AZ45" s="213">
        <v>17543.009999999998</v>
      </c>
      <c r="BA45" s="125">
        <f t="shared" ref="BA45:BA60" si="31">SUM(AY45:AZ45)</f>
        <v>81661.02</v>
      </c>
      <c r="BB45" s="226"/>
      <c r="BC45" s="227"/>
      <c r="BD45" s="227"/>
      <c r="BE45" s="227"/>
      <c r="BF45" s="227"/>
    </row>
    <row r="46" spans="1:58" s="70" customFormat="1" x14ac:dyDescent="0.25">
      <c r="A46" s="366"/>
      <c r="B46" s="63" t="s">
        <v>83</v>
      </c>
      <c r="C46" s="50"/>
      <c r="D46" s="50"/>
      <c r="E46" s="50"/>
      <c r="F46" s="50"/>
      <c r="G46" s="50"/>
      <c r="H46" s="50"/>
      <c r="I46" s="50"/>
      <c r="J46" s="50"/>
      <c r="K46" s="50"/>
      <c r="L46" s="50"/>
      <c r="M46" s="50"/>
      <c r="N46" s="50"/>
      <c r="O46" s="50"/>
      <c r="P46" s="50"/>
      <c r="Q46" s="50"/>
      <c r="R46" s="50"/>
      <c r="S46" s="50"/>
      <c r="T46" s="50"/>
      <c r="U46" s="50">
        <v>13336.35</v>
      </c>
      <c r="V46" s="50">
        <v>6569.97</v>
      </c>
      <c r="W46" s="50">
        <f t="shared" ref="W46:W60" si="32">SUM(U46:V46)</f>
        <v>19906.32</v>
      </c>
      <c r="X46" s="50">
        <v>18873.009999999998</v>
      </c>
      <c r="Y46" s="50">
        <v>11993.01</v>
      </c>
      <c r="Z46" s="50">
        <v>30866.019999999997</v>
      </c>
      <c r="AA46" s="50">
        <v>14696</v>
      </c>
      <c r="AB46" s="50">
        <v>8361</v>
      </c>
      <c r="AC46" s="50">
        <v>23057</v>
      </c>
      <c r="AD46" s="50">
        <v>13088.11</v>
      </c>
      <c r="AE46" s="50">
        <v>5446.85</v>
      </c>
      <c r="AF46" s="50">
        <f t="shared" ref="AF46:AF54" si="33">SUM(AD46:AE46)</f>
        <v>18534.96</v>
      </c>
      <c r="AG46" s="50"/>
      <c r="AH46" s="50"/>
      <c r="AI46" s="50"/>
      <c r="AJ46" s="50">
        <v>24390.01</v>
      </c>
      <c r="AK46" s="50">
        <v>20914.009999999998</v>
      </c>
      <c r="AL46" s="50">
        <v>45304.02</v>
      </c>
      <c r="AM46" s="50">
        <v>24953.9</v>
      </c>
      <c r="AN46" s="50">
        <v>20914.009999999998</v>
      </c>
      <c r="AO46" s="50">
        <v>45867.91</v>
      </c>
      <c r="AP46" s="50">
        <v>22977.93</v>
      </c>
      <c r="AQ46" s="50">
        <v>17413.97</v>
      </c>
      <c r="AR46" s="50">
        <f t="shared" si="29"/>
        <v>40391.9</v>
      </c>
      <c r="AS46" s="50">
        <v>20513.810000000001</v>
      </c>
      <c r="AT46" s="50">
        <v>12162.01</v>
      </c>
      <c r="AU46" s="196">
        <v>32675.82</v>
      </c>
      <c r="AV46" s="213">
        <v>15426</v>
      </c>
      <c r="AW46" s="213">
        <v>7647.01</v>
      </c>
      <c r="AX46" s="213">
        <f t="shared" si="30"/>
        <v>23073.010000000002</v>
      </c>
      <c r="AY46" s="213">
        <v>14803.61</v>
      </c>
      <c r="AZ46" s="213">
        <v>4723.01</v>
      </c>
      <c r="BA46" s="125">
        <f t="shared" si="31"/>
        <v>19526.620000000003</v>
      </c>
      <c r="BB46" s="226"/>
      <c r="BC46" s="227"/>
      <c r="BD46" s="227"/>
      <c r="BE46" s="227"/>
      <c r="BF46" s="227"/>
    </row>
    <row r="47" spans="1:58" s="70" customFormat="1" x14ac:dyDescent="0.25">
      <c r="A47" s="366"/>
      <c r="B47" s="63" t="s">
        <v>84</v>
      </c>
      <c r="C47" s="50"/>
      <c r="D47" s="50"/>
      <c r="E47" s="50"/>
      <c r="F47" s="50"/>
      <c r="G47" s="50"/>
      <c r="H47" s="50"/>
      <c r="I47" s="50"/>
      <c r="J47" s="50"/>
      <c r="K47" s="50"/>
      <c r="L47" s="50"/>
      <c r="M47" s="50"/>
      <c r="N47" s="50"/>
      <c r="O47" s="50"/>
      <c r="P47" s="50"/>
      <c r="Q47" s="50"/>
      <c r="R47" s="50"/>
      <c r="S47" s="50"/>
      <c r="T47" s="50"/>
      <c r="U47" s="50">
        <v>10611.07</v>
      </c>
      <c r="V47" s="50">
        <v>4862.93</v>
      </c>
      <c r="W47" s="50">
        <f t="shared" si="32"/>
        <v>15474</v>
      </c>
      <c r="X47" s="50">
        <v>14298.01</v>
      </c>
      <c r="Y47" s="50">
        <v>10386.01</v>
      </c>
      <c r="Z47" s="50">
        <v>24684.02</v>
      </c>
      <c r="AA47" s="50">
        <v>11060.01</v>
      </c>
      <c r="AB47" s="50">
        <v>6393</v>
      </c>
      <c r="AC47" s="50">
        <v>17453.010000000002</v>
      </c>
      <c r="AD47" s="50">
        <v>9798.44</v>
      </c>
      <c r="AE47" s="50">
        <v>3783.61</v>
      </c>
      <c r="AF47" s="50">
        <f t="shared" si="33"/>
        <v>13582.050000000001</v>
      </c>
      <c r="AG47" s="50"/>
      <c r="AH47" s="50"/>
      <c r="AI47" s="50"/>
      <c r="AJ47" s="50">
        <v>13509.85</v>
      </c>
      <c r="AK47" s="50">
        <v>8576.01</v>
      </c>
      <c r="AL47" s="50">
        <v>22085.86</v>
      </c>
      <c r="AM47" s="50">
        <v>13724</v>
      </c>
      <c r="AN47" s="50">
        <v>8576.01</v>
      </c>
      <c r="AO47" s="50">
        <v>22300.01</v>
      </c>
      <c r="AP47" s="50">
        <v>12197.47</v>
      </c>
      <c r="AQ47" s="50">
        <v>5939.21</v>
      </c>
      <c r="AR47" s="50">
        <f t="shared" si="29"/>
        <v>18136.68</v>
      </c>
      <c r="AS47" s="50">
        <v>15231.31</v>
      </c>
      <c r="AT47" s="50">
        <v>9298.01</v>
      </c>
      <c r="AU47" s="196">
        <v>24529.32</v>
      </c>
      <c r="AV47" s="213">
        <v>9946.77</v>
      </c>
      <c r="AW47" s="213">
        <v>3683</v>
      </c>
      <c r="AX47" s="213">
        <f t="shared" si="30"/>
        <v>13629.77</v>
      </c>
      <c r="AY47" s="213">
        <v>10920.56</v>
      </c>
      <c r="AZ47" s="213">
        <v>3683.01</v>
      </c>
      <c r="BA47" s="125">
        <f t="shared" si="31"/>
        <v>14603.57</v>
      </c>
      <c r="BB47" s="226"/>
      <c r="BC47" s="227"/>
      <c r="BD47" s="227"/>
      <c r="BE47" s="227"/>
      <c r="BF47" s="227"/>
    </row>
    <row r="48" spans="1:58" s="70" customFormat="1" x14ac:dyDescent="0.25">
      <c r="A48" s="366"/>
      <c r="B48" s="63" t="s">
        <v>85</v>
      </c>
      <c r="C48" s="50"/>
      <c r="D48" s="50"/>
      <c r="E48" s="50"/>
      <c r="F48" s="50"/>
      <c r="G48" s="50"/>
      <c r="H48" s="50"/>
      <c r="I48" s="50"/>
      <c r="J48" s="50"/>
      <c r="K48" s="50"/>
      <c r="L48" s="50"/>
      <c r="M48" s="50"/>
      <c r="N48" s="50"/>
      <c r="O48" s="50"/>
      <c r="P48" s="50"/>
      <c r="Q48" s="50"/>
      <c r="R48" s="50"/>
      <c r="S48" s="50"/>
      <c r="T48" s="50"/>
      <c r="U48" s="50">
        <v>1305.3800000000001</v>
      </c>
      <c r="V48" s="50">
        <v>604.9</v>
      </c>
      <c r="W48" s="50">
        <f t="shared" si="32"/>
        <v>1910.2800000000002</v>
      </c>
      <c r="X48" s="50">
        <v>1820.45</v>
      </c>
      <c r="Y48" s="50">
        <v>604.96</v>
      </c>
      <c r="Z48" s="50">
        <v>2425.41</v>
      </c>
      <c r="AA48" s="50">
        <v>1405.44</v>
      </c>
      <c r="AB48" s="50">
        <v>604.96</v>
      </c>
      <c r="AC48" s="50">
        <v>2010.4</v>
      </c>
      <c r="AD48" s="50">
        <v>1347.89</v>
      </c>
      <c r="AE48" s="50">
        <v>604.96</v>
      </c>
      <c r="AF48" s="50">
        <f t="shared" si="33"/>
        <v>1952.8500000000001</v>
      </c>
      <c r="AG48" s="50"/>
      <c r="AH48" s="50"/>
      <c r="AI48" s="50"/>
      <c r="AJ48" s="50">
        <v>1626.55</v>
      </c>
      <c r="AK48" s="50">
        <v>604.96</v>
      </c>
      <c r="AL48" s="50">
        <v>2231.5100000000002</v>
      </c>
      <c r="AM48" s="50">
        <v>1731.42</v>
      </c>
      <c r="AN48" s="50">
        <v>604.96</v>
      </c>
      <c r="AO48" s="50">
        <v>2336.38</v>
      </c>
      <c r="AP48" s="50">
        <v>1731.28</v>
      </c>
      <c r="AQ48" s="50">
        <v>561.34</v>
      </c>
      <c r="AR48" s="50">
        <f t="shared" si="29"/>
        <v>2292.62</v>
      </c>
      <c r="AS48" s="50">
        <v>1965.75</v>
      </c>
      <c r="AT48" s="50">
        <v>604.96</v>
      </c>
      <c r="AU48" s="196">
        <v>2570.71</v>
      </c>
      <c r="AV48" s="213">
        <v>1876.04</v>
      </c>
      <c r="AW48" s="213">
        <v>604.96</v>
      </c>
      <c r="AX48" s="213">
        <f t="shared" si="30"/>
        <v>2481</v>
      </c>
      <c r="AY48" s="213">
        <v>2124.0500000000002</v>
      </c>
      <c r="AZ48" s="213">
        <v>604.96</v>
      </c>
      <c r="BA48" s="125">
        <f t="shared" si="31"/>
        <v>2729.01</v>
      </c>
      <c r="BB48" s="226"/>
      <c r="BC48" s="227"/>
      <c r="BD48" s="227"/>
      <c r="BE48" s="227"/>
      <c r="BF48" s="227"/>
    </row>
    <row r="49" spans="1:58" s="70" customFormat="1" x14ac:dyDescent="0.25">
      <c r="A49" s="366"/>
      <c r="B49" s="63" t="s">
        <v>86</v>
      </c>
      <c r="C49" s="50"/>
      <c r="D49" s="50"/>
      <c r="E49" s="50"/>
      <c r="F49" s="50"/>
      <c r="G49" s="50"/>
      <c r="H49" s="50"/>
      <c r="I49" s="50"/>
      <c r="J49" s="50"/>
      <c r="K49" s="50"/>
      <c r="L49" s="50"/>
      <c r="M49" s="50"/>
      <c r="N49" s="50"/>
      <c r="O49" s="50"/>
      <c r="P49" s="50"/>
      <c r="Q49" s="50"/>
      <c r="R49" s="50"/>
      <c r="S49" s="50"/>
      <c r="T49" s="50"/>
      <c r="U49" s="50">
        <v>229.27</v>
      </c>
      <c r="V49" s="50">
        <v>18.16</v>
      </c>
      <c r="W49" s="50">
        <f t="shared" si="32"/>
        <v>247.43</v>
      </c>
      <c r="X49" s="50">
        <v>409.01</v>
      </c>
      <c r="Y49" s="50">
        <v>220</v>
      </c>
      <c r="Z49" s="50">
        <v>629.01</v>
      </c>
      <c r="AA49" s="50">
        <v>403</v>
      </c>
      <c r="AB49" s="50">
        <v>220</v>
      </c>
      <c r="AC49" s="50">
        <v>623</v>
      </c>
      <c r="AD49" s="50">
        <v>380.48</v>
      </c>
      <c r="AE49" s="50">
        <v>55.86</v>
      </c>
      <c r="AF49" s="50">
        <f t="shared" si="33"/>
        <v>436.34000000000003</v>
      </c>
      <c r="AG49" s="50"/>
      <c r="AH49" s="50"/>
      <c r="AI49" s="50"/>
      <c r="AJ49" s="50">
        <v>449.01</v>
      </c>
      <c r="AK49" s="50">
        <v>220</v>
      </c>
      <c r="AL49" s="50">
        <v>669.01</v>
      </c>
      <c r="AM49" s="50">
        <v>449.5</v>
      </c>
      <c r="AN49" s="50">
        <v>220</v>
      </c>
      <c r="AO49" s="50">
        <v>669.5</v>
      </c>
      <c r="AP49" s="50">
        <v>332.83</v>
      </c>
      <c r="AQ49" s="50">
        <v>0.4</v>
      </c>
      <c r="AR49" s="50">
        <f t="shared" si="29"/>
        <v>333.22999999999996</v>
      </c>
      <c r="AS49" s="50">
        <v>515.51</v>
      </c>
      <c r="AT49" s="50">
        <v>220</v>
      </c>
      <c r="AU49" s="196">
        <v>735.51</v>
      </c>
      <c r="AV49" s="213">
        <v>412.2</v>
      </c>
      <c r="AW49" s="213">
        <v>220</v>
      </c>
      <c r="AX49" s="213">
        <f t="shared" si="30"/>
        <v>632.20000000000005</v>
      </c>
      <c r="AY49" s="213">
        <v>474.21</v>
      </c>
      <c r="AZ49" s="213">
        <v>220</v>
      </c>
      <c r="BA49" s="125">
        <f t="shared" si="31"/>
        <v>694.21</v>
      </c>
      <c r="BB49" s="226"/>
      <c r="BC49" s="227"/>
      <c r="BD49" s="227"/>
      <c r="BE49" s="227"/>
      <c r="BF49" s="227"/>
    </row>
    <row r="50" spans="1:58" s="70" customFormat="1" x14ac:dyDescent="0.25">
      <c r="A50" s="366"/>
      <c r="B50" s="63" t="s">
        <v>87</v>
      </c>
      <c r="C50" s="50"/>
      <c r="D50" s="50"/>
      <c r="E50" s="50"/>
      <c r="F50" s="50"/>
      <c r="G50" s="50"/>
      <c r="H50" s="50"/>
      <c r="I50" s="50"/>
      <c r="J50" s="50"/>
      <c r="K50" s="50"/>
      <c r="L50" s="50"/>
      <c r="M50" s="50"/>
      <c r="N50" s="50"/>
      <c r="O50" s="50"/>
      <c r="P50" s="50"/>
      <c r="Q50" s="50"/>
      <c r="R50" s="50"/>
      <c r="S50" s="50"/>
      <c r="T50" s="50"/>
      <c r="U50" s="50">
        <v>0</v>
      </c>
      <c r="V50" s="50">
        <v>0</v>
      </c>
      <c r="W50" s="50">
        <f t="shared" si="32"/>
        <v>0</v>
      </c>
      <c r="X50" s="50">
        <v>20.9</v>
      </c>
      <c r="Y50" s="50">
        <v>12.1</v>
      </c>
      <c r="Z50" s="50">
        <v>33</v>
      </c>
      <c r="AA50" s="50">
        <v>20.9</v>
      </c>
      <c r="AB50" s="50">
        <v>12.1</v>
      </c>
      <c r="AC50" s="50">
        <v>33</v>
      </c>
      <c r="AD50" s="50">
        <v>-0.39</v>
      </c>
      <c r="AE50" s="50">
        <v>-0.03</v>
      </c>
      <c r="AF50" s="50">
        <f t="shared" si="33"/>
        <v>-0.42000000000000004</v>
      </c>
      <c r="AG50" s="50"/>
      <c r="AH50" s="50"/>
      <c r="AI50" s="50"/>
      <c r="AJ50" s="50">
        <v>23</v>
      </c>
      <c r="AK50" s="50">
        <v>12.1</v>
      </c>
      <c r="AL50" s="50">
        <v>35.1</v>
      </c>
      <c r="AM50" s="50">
        <v>12.9</v>
      </c>
      <c r="AN50" s="50">
        <v>12.1</v>
      </c>
      <c r="AO50" s="50">
        <v>25</v>
      </c>
      <c r="AP50" s="50">
        <v>5.79</v>
      </c>
      <c r="AQ50" s="50">
        <v>0</v>
      </c>
      <c r="AR50" s="50">
        <f t="shared" si="29"/>
        <v>5.79</v>
      </c>
      <c r="AS50" s="50">
        <v>15.4</v>
      </c>
      <c r="AT50" s="50">
        <v>12</v>
      </c>
      <c r="AU50" s="196">
        <v>27.4</v>
      </c>
      <c r="AV50" s="213">
        <v>25.8</v>
      </c>
      <c r="AW50" s="213">
        <v>12</v>
      </c>
      <c r="AX50" s="213">
        <f t="shared" si="30"/>
        <v>37.799999999999997</v>
      </c>
      <c r="AY50" s="213">
        <v>29.58</v>
      </c>
      <c r="AZ50" s="213">
        <v>12</v>
      </c>
      <c r="BA50" s="125">
        <f t="shared" si="31"/>
        <v>41.58</v>
      </c>
      <c r="BB50" s="226"/>
      <c r="BC50" s="227"/>
      <c r="BD50" s="227"/>
      <c r="BE50" s="227"/>
      <c r="BF50" s="227"/>
    </row>
    <row r="51" spans="1:58" s="70" customFormat="1" x14ac:dyDescent="0.25">
      <c r="A51" s="366"/>
      <c r="B51" s="63" t="s">
        <v>88</v>
      </c>
      <c r="C51" s="50"/>
      <c r="D51" s="50"/>
      <c r="E51" s="50"/>
      <c r="F51" s="50"/>
      <c r="G51" s="50"/>
      <c r="H51" s="50"/>
      <c r="I51" s="50"/>
      <c r="J51" s="50"/>
      <c r="K51" s="50"/>
      <c r="L51" s="50"/>
      <c r="M51" s="50"/>
      <c r="N51" s="50"/>
      <c r="O51" s="50"/>
      <c r="P51" s="50"/>
      <c r="Q51" s="50"/>
      <c r="R51" s="50"/>
      <c r="S51" s="50"/>
      <c r="T51" s="50"/>
      <c r="U51" s="50">
        <v>0</v>
      </c>
      <c r="V51" s="50">
        <v>0.88</v>
      </c>
      <c r="W51" s="50">
        <f t="shared" si="32"/>
        <v>0.88</v>
      </c>
      <c r="X51" s="50">
        <v>9.73</v>
      </c>
      <c r="Y51" s="50">
        <v>6.27</v>
      </c>
      <c r="Z51" s="50">
        <v>16</v>
      </c>
      <c r="AA51" s="50">
        <v>9.73</v>
      </c>
      <c r="AB51" s="50">
        <v>6.27</v>
      </c>
      <c r="AC51" s="50">
        <v>16</v>
      </c>
      <c r="AD51" s="50">
        <v>-2.15</v>
      </c>
      <c r="AE51" s="50">
        <v>-7.0000000000000007E-2</v>
      </c>
      <c r="AF51" s="50">
        <f t="shared" si="33"/>
        <v>-2.2199999999999998</v>
      </c>
      <c r="AG51" s="50"/>
      <c r="AH51" s="50"/>
      <c r="AI51" s="50"/>
      <c r="AJ51" s="50">
        <v>11</v>
      </c>
      <c r="AK51" s="50">
        <v>6.27</v>
      </c>
      <c r="AL51" s="50">
        <v>17.27</v>
      </c>
      <c r="AM51" s="50">
        <v>6.23</v>
      </c>
      <c r="AN51" s="50">
        <v>6.27</v>
      </c>
      <c r="AO51" s="50">
        <v>12.5</v>
      </c>
      <c r="AP51" s="50">
        <v>2.57</v>
      </c>
      <c r="AQ51" s="50">
        <v>0</v>
      </c>
      <c r="AR51" s="50">
        <f t="shared" si="29"/>
        <v>2.57</v>
      </c>
      <c r="AS51" s="50">
        <v>7.48</v>
      </c>
      <c r="AT51" s="50">
        <v>6.27</v>
      </c>
      <c r="AU51" s="196">
        <v>13.75</v>
      </c>
      <c r="AV51" s="213">
        <v>7.48</v>
      </c>
      <c r="AW51" s="213">
        <v>6.27</v>
      </c>
      <c r="AX51" s="213">
        <f t="shared" si="30"/>
        <v>13.75</v>
      </c>
      <c r="AY51" s="213">
        <v>8.86</v>
      </c>
      <c r="AZ51" s="213">
        <v>6.27</v>
      </c>
      <c r="BA51" s="125">
        <f t="shared" si="31"/>
        <v>15.129999999999999</v>
      </c>
      <c r="BB51" s="226"/>
      <c r="BC51" s="227"/>
      <c r="BD51" s="227"/>
      <c r="BE51" s="227"/>
      <c r="BF51" s="227"/>
    </row>
    <row r="52" spans="1:58" s="70" customFormat="1" x14ac:dyDescent="0.25">
      <c r="A52" s="366"/>
      <c r="B52" s="63" t="s">
        <v>89</v>
      </c>
      <c r="C52" s="50"/>
      <c r="D52" s="50"/>
      <c r="E52" s="50"/>
      <c r="F52" s="50"/>
      <c r="G52" s="50"/>
      <c r="H52" s="50"/>
      <c r="I52" s="50"/>
      <c r="J52" s="50"/>
      <c r="K52" s="50"/>
      <c r="L52" s="50"/>
      <c r="M52" s="50"/>
      <c r="N52" s="50"/>
      <c r="O52" s="50"/>
      <c r="P52" s="50"/>
      <c r="Q52" s="50"/>
      <c r="R52" s="50"/>
      <c r="S52" s="50"/>
      <c r="T52" s="50"/>
      <c r="U52" s="50">
        <v>260</v>
      </c>
      <c r="V52" s="50">
        <v>0</v>
      </c>
      <c r="W52" s="50">
        <f t="shared" si="32"/>
        <v>260</v>
      </c>
      <c r="X52" s="50">
        <v>0.01</v>
      </c>
      <c r="Y52" s="50">
        <v>0.01</v>
      </c>
      <c r="Z52" s="50">
        <v>0.02</v>
      </c>
      <c r="AA52" s="50">
        <v>0</v>
      </c>
      <c r="AB52" s="50">
        <v>0.01</v>
      </c>
      <c r="AC52" s="50">
        <v>0.01</v>
      </c>
      <c r="AD52" s="50">
        <v>0</v>
      </c>
      <c r="AE52" s="50">
        <v>0</v>
      </c>
      <c r="AF52" s="50">
        <f t="shared" si="33"/>
        <v>0</v>
      </c>
      <c r="AG52" s="50"/>
      <c r="AH52" s="50"/>
      <c r="AI52" s="50"/>
      <c r="AJ52" s="50">
        <v>0.01</v>
      </c>
      <c r="AK52" s="50">
        <v>0.01</v>
      </c>
      <c r="AL52" s="50">
        <v>0.02</v>
      </c>
      <c r="AM52" s="50">
        <v>0.01</v>
      </c>
      <c r="AN52" s="50">
        <v>0.01</v>
      </c>
      <c r="AO52" s="50">
        <v>0.02</v>
      </c>
      <c r="AP52" s="50">
        <v>0</v>
      </c>
      <c r="AQ52" s="50">
        <v>0</v>
      </c>
      <c r="AR52" s="50">
        <f t="shared" si="29"/>
        <v>0</v>
      </c>
      <c r="AS52" s="50">
        <v>0.01</v>
      </c>
      <c r="AT52" s="50">
        <v>0.01</v>
      </c>
      <c r="AU52" s="196">
        <v>0.02</v>
      </c>
      <c r="AV52" s="213">
        <v>0.01</v>
      </c>
      <c r="AW52" s="213">
        <v>0.01</v>
      </c>
      <c r="AX52" s="213">
        <f t="shared" si="30"/>
        <v>0.02</v>
      </c>
      <c r="AY52" s="213">
        <v>0.01</v>
      </c>
      <c r="AZ52" s="213">
        <v>0.01</v>
      </c>
      <c r="BA52" s="125">
        <f t="shared" si="31"/>
        <v>0.02</v>
      </c>
      <c r="BB52" s="226"/>
      <c r="BC52" s="227"/>
      <c r="BD52" s="227"/>
      <c r="BE52" s="227"/>
      <c r="BF52" s="227"/>
    </row>
    <row r="53" spans="1:58" s="70" customFormat="1" x14ac:dyDescent="0.25">
      <c r="A53" s="366"/>
      <c r="B53" s="63" t="s">
        <v>90</v>
      </c>
      <c r="C53" s="50"/>
      <c r="D53" s="50"/>
      <c r="E53" s="50"/>
      <c r="F53" s="50"/>
      <c r="G53" s="50"/>
      <c r="H53" s="50"/>
      <c r="I53" s="50"/>
      <c r="J53" s="50"/>
      <c r="K53" s="50"/>
      <c r="L53" s="50"/>
      <c r="M53" s="50"/>
      <c r="N53" s="50"/>
      <c r="O53" s="50"/>
      <c r="P53" s="50"/>
      <c r="Q53" s="50"/>
      <c r="R53" s="50"/>
      <c r="S53" s="50"/>
      <c r="T53" s="50"/>
      <c r="U53" s="50">
        <v>70</v>
      </c>
      <c r="V53" s="50">
        <v>0</v>
      </c>
      <c r="W53" s="50">
        <f t="shared" si="32"/>
        <v>70</v>
      </c>
      <c r="X53" s="50">
        <v>0.01</v>
      </c>
      <c r="Y53" s="50">
        <v>0.01</v>
      </c>
      <c r="Z53" s="50">
        <v>0.02</v>
      </c>
      <c r="AA53" s="50">
        <v>0</v>
      </c>
      <c r="AB53" s="50">
        <v>0.01</v>
      </c>
      <c r="AC53" s="50">
        <v>0.01</v>
      </c>
      <c r="AD53" s="50">
        <v>0</v>
      </c>
      <c r="AE53" s="50">
        <v>0</v>
      </c>
      <c r="AF53" s="50">
        <f t="shared" si="33"/>
        <v>0</v>
      </c>
      <c r="AG53" s="50"/>
      <c r="AH53" s="50"/>
      <c r="AI53" s="50"/>
      <c r="AJ53" s="50">
        <v>0.01</v>
      </c>
      <c r="AK53" s="50">
        <v>0.01</v>
      </c>
      <c r="AL53" s="50">
        <v>0.02</v>
      </c>
      <c r="AM53" s="50">
        <v>0.01</v>
      </c>
      <c r="AN53" s="50">
        <v>0.01</v>
      </c>
      <c r="AO53" s="50">
        <v>0.02</v>
      </c>
      <c r="AP53" s="50">
        <v>0</v>
      </c>
      <c r="AQ53" s="50">
        <v>0</v>
      </c>
      <c r="AR53" s="50">
        <f t="shared" si="29"/>
        <v>0</v>
      </c>
      <c r="AS53" s="50">
        <v>0.01</v>
      </c>
      <c r="AT53" s="50">
        <v>0.01</v>
      </c>
      <c r="AU53" s="196">
        <v>0.02</v>
      </c>
      <c r="AV53" s="213">
        <v>0.01</v>
      </c>
      <c r="AW53" s="213">
        <v>0.01</v>
      </c>
      <c r="AX53" s="213">
        <f t="shared" si="30"/>
        <v>0.02</v>
      </c>
      <c r="AY53" s="213">
        <v>0.01</v>
      </c>
      <c r="AZ53" s="213">
        <v>0.01</v>
      </c>
      <c r="BA53" s="125">
        <f t="shared" si="31"/>
        <v>0.02</v>
      </c>
      <c r="BB53" s="226"/>
      <c r="BC53" s="227"/>
      <c r="BD53" s="227"/>
      <c r="BE53" s="227"/>
      <c r="BF53" s="227"/>
    </row>
    <row r="54" spans="1:58" s="70" customFormat="1" x14ac:dyDescent="0.25">
      <c r="A54" s="366"/>
      <c r="B54" s="63" t="s">
        <v>91</v>
      </c>
      <c r="C54" s="50"/>
      <c r="D54" s="50"/>
      <c r="E54" s="50"/>
      <c r="F54" s="50"/>
      <c r="G54" s="50"/>
      <c r="H54" s="50"/>
      <c r="I54" s="50"/>
      <c r="J54" s="50"/>
      <c r="K54" s="50"/>
      <c r="L54" s="50"/>
      <c r="M54" s="50"/>
      <c r="N54" s="50"/>
      <c r="O54" s="50"/>
      <c r="P54" s="50"/>
      <c r="Q54" s="50"/>
      <c r="R54" s="50"/>
      <c r="S54" s="50"/>
      <c r="T54" s="50"/>
      <c r="U54" s="50">
        <v>53.09</v>
      </c>
      <c r="V54" s="50">
        <v>0</v>
      </c>
      <c r="W54" s="50">
        <f t="shared" si="32"/>
        <v>53.09</v>
      </c>
      <c r="X54" s="50">
        <v>0.01</v>
      </c>
      <c r="Y54" s="50">
        <v>0.01</v>
      </c>
      <c r="Z54" s="50">
        <v>0.02</v>
      </c>
      <c r="AA54" s="50">
        <v>0</v>
      </c>
      <c r="AB54" s="50">
        <v>0</v>
      </c>
      <c r="AC54" s="50">
        <v>0</v>
      </c>
      <c r="AD54" s="50">
        <v>0</v>
      </c>
      <c r="AE54" s="50">
        <v>0</v>
      </c>
      <c r="AF54" s="50">
        <f t="shared" si="33"/>
        <v>0</v>
      </c>
      <c r="AG54" s="50"/>
      <c r="AH54" s="50"/>
      <c r="AI54" s="50"/>
      <c r="AJ54" s="50">
        <v>0.01</v>
      </c>
      <c r="AK54" s="50">
        <v>0.01</v>
      </c>
      <c r="AL54" s="50">
        <v>0.02</v>
      </c>
      <c r="AM54" s="50">
        <v>0.01</v>
      </c>
      <c r="AN54" s="50">
        <v>0.01</v>
      </c>
      <c r="AO54" s="50">
        <v>0.02</v>
      </c>
      <c r="AP54" s="50">
        <v>0</v>
      </c>
      <c r="AQ54" s="50">
        <v>0</v>
      </c>
      <c r="AR54" s="50">
        <f t="shared" si="29"/>
        <v>0</v>
      </c>
      <c r="AS54" s="50">
        <v>0.01</v>
      </c>
      <c r="AT54" s="50">
        <v>0.01</v>
      </c>
      <c r="AU54" s="196">
        <v>0.02</v>
      </c>
      <c r="AV54" s="213">
        <v>0.01</v>
      </c>
      <c r="AW54" s="213">
        <v>0.01</v>
      </c>
      <c r="AX54" s="213">
        <f t="shared" si="30"/>
        <v>0.02</v>
      </c>
      <c r="AY54" s="213">
        <v>0.01</v>
      </c>
      <c r="AZ54" s="213">
        <v>0.01</v>
      </c>
      <c r="BA54" s="125">
        <f t="shared" si="31"/>
        <v>0.02</v>
      </c>
      <c r="BB54" s="226"/>
      <c r="BC54" s="227"/>
      <c r="BD54" s="227"/>
      <c r="BE54" s="227"/>
      <c r="BF54" s="227"/>
    </row>
    <row r="55" spans="1:58" s="70" customFormat="1" x14ac:dyDescent="0.25">
      <c r="A55" s="366"/>
      <c r="B55" s="176" t="s">
        <v>92</v>
      </c>
      <c r="C55" s="50"/>
      <c r="D55" s="50"/>
      <c r="E55" s="50"/>
      <c r="F55" s="50"/>
      <c r="G55" s="50"/>
      <c r="H55" s="50"/>
      <c r="I55" s="50"/>
      <c r="J55" s="50"/>
      <c r="K55" s="50"/>
      <c r="L55" s="50"/>
      <c r="M55" s="50"/>
      <c r="N55" s="50"/>
      <c r="O55" s="50"/>
      <c r="P55" s="50"/>
      <c r="Q55" s="50"/>
      <c r="R55" s="50"/>
      <c r="S55" s="50"/>
      <c r="T55" s="50"/>
      <c r="U55" s="50">
        <v>2711.77</v>
      </c>
      <c r="V55" s="50">
        <v>4067.65</v>
      </c>
      <c r="W55" s="50">
        <f t="shared" si="32"/>
        <v>6779.42</v>
      </c>
      <c r="X55" s="50">
        <v>9100</v>
      </c>
      <c r="Y55" s="50">
        <v>29400</v>
      </c>
      <c r="Z55" s="50">
        <v>38500</v>
      </c>
      <c r="AA55" s="50">
        <v>29890</v>
      </c>
      <c r="AB55" s="50">
        <v>44835</v>
      </c>
      <c r="AC55" s="50">
        <v>74725</v>
      </c>
      <c r="AD55" s="50">
        <v>18421.98</v>
      </c>
      <c r="AE55" s="50">
        <v>27632.97</v>
      </c>
      <c r="AF55" s="50">
        <f>SUM(AD55:AE55)</f>
        <v>46054.95</v>
      </c>
      <c r="AG55" s="50"/>
      <c r="AH55" s="50"/>
      <c r="AI55" s="50"/>
      <c r="AJ55" s="50">
        <v>15961</v>
      </c>
      <c r="AK55" s="50">
        <v>23940</v>
      </c>
      <c r="AL55" s="50">
        <v>39901</v>
      </c>
      <c r="AM55" s="50">
        <v>15961</v>
      </c>
      <c r="AN55" s="50">
        <v>23940</v>
      </c>
      <c r="AO55" s="50">
        <v>39901</v>
      </c>
      <c r="AP55" s="50">
        <v>8212.07</v>
      </c>
      <c r="AQ55" s="50">
        <v>12318.1</v>
      </c>
      <c r="AR55" s="50">
        <f t="shared" si="29"/>
        <v>20530.169999999998</v>
      </c>
      <c r="AS55" s="50">
        <v>17556</v>
      </c>
      <c r="AT55" s="50">
        <v>26333</v>
      </c>
      <c r="AU55" s="196">
        <v>43889</v>
      </c>
      <c r="AV55" s="213">
        <v>42475</v>
      </c>
      <c r="AW55" s="213">
        <v>63713</v>
      </c>
      <c r="AX55" s="213">
        <f t="shared" si="30"/>
        <v>106188</v>
      </c>
      <c r="AY55" s="213">
        <v>44475</v>
      </c>
      <c r="AZ55" s="213">
        <v>63713</v>
      </c>
      <c r="BA55" s="125">
        <f t="shared" si="31"/>
        <v>108188</v>
      </c>
      <c r="BB55" s="226"/>
      <c r="BC55" s="227"/>
      <c r="BD55" s="227"/>
      <c r="BE55" s="227"/>
      <c r="BF55" s="227"/>
    </row>
    <row r="56" spans="1:58" s="70" customFormat="1" x14ac:dyDescent="0.25">
      <c r="A56" s="366"/>
      <c r="B56" s="176" t="s">
        <v>93</v>
      </c>
      <c r="C56" s="50"/>
      <c r="D56" s="50"/>
      <c r="E56" s="50"/>
      <c r="F56" s="50"/>
      <c r="G56" s="50"/>
      <c r="H56" s="50"/>
      <c r="I56" s="50"/>
      <c r="J56" s="50"/>
      <c r="K56" s="50"/>
      <c r="L56" s="50"/>
      <c r="M56" s="50"/>
      <c r="N56" s="50"/>
      <c r="O56" s="50"/>
      <c r="P56" s="50"/>
      <c r="Q56" s="50"/>
      <c r="R56" s="50"/>
      <c r="S56" s="50"/>
      <c r="T56" s="50"/>
      <c r="U56" s="50">
        <v>0</v>
      </c>
      <c r="V56" s="50">
        <v>0</v>
      </c>
      <c r="W56" s="50">
        <f t="shared" si="32"/>
        <v>0</v>
      </c>
      <c r="X56" s="50">
        <v>0</v>
      </c>
      <c r="Y56" s="50">
        <v>0.01</v>
      </c>
      <c r="Z56" s="50">
        <v>0.01</v>
      </c>
      <c r="AA56" s="50">
        <v>0</v>
      </c>
      <c r="AB56" s="50">
        <v>0</v>
      </c>
      <c r="AC56" s="50">
        <v>0</v>
      </c>
      <c r="AD56" s="50">
        <v>0</v>
      </c>
      <c r="AE56" s="50">
        <v>0</v>
      </c>
      <c r="AF56" s="50">
        <f t="shared" ref="AF56:AF60" si="34">SUM(AD56:AE56)</f>
        <v>0</v>
      </c>
      <c r="AG56" s="50"/>
      <c r="AH56" s="50"/>
      <c r="AI56" s="50"/>
      <c r="AJ56" s="50">
        <v>0</v>
      </c>
      <c r="AK56" s="50">
        <v>0.01</v>
      </c>
      <c r="AL56" s="50">
        <v>0.01</v>
      </c>
      <c r="AM56" s="50">
        <v>0</v>
      </c>
      <c r="AN56" s="50">
        <v>0.01</v>
      </c>
      <c r="AO56" s="50">
        <v>0.01</v>
      </c>
      <c r="AP56" s="50">
        <v>0</v>
      </c>
      <c r="AQ56" s="50">
        <v>0</v>
      </c>
      <c r="AR56" s="50">
        <f t="shared" si="29"/>
        <v>0</v>
      </c>
      <c r="AS56" s="50">
        <v>0</v>
      </c>
      <c r="AT56" s="50">
        <v>0.01</v>
      </c>
      <c r="AU56" s="196">
        <v>0.01</v>
      </c>
      <c r="AV56" s="213">
        <v>0</v>
      </c>
      <c r="AW56" s="213">
        <v>0.01</v>
      </c>
      <c r="AX56" s="213">
        <f t="shared" si="30"/>
        <v>0.01</v>
      </c>
      <c r="AY56" s="213">
        <v>0</v>
      </c>
      <c r="AZ56" s="213">
        <v>0.01</v>
      </c>
      <c r="BA56" s="125">
        <f t="shared" si="31"/>
        <v>0.01</v>
      </c>
      <c r="BB56" s="226"/>
      <c r="BC56" s="227"/>
      <c r="BD56" s="227"/>
      <c r="BE56" s="227"/>
      <c r="BF56" s="227"/>
    </row>
    <row r="57" spans="1:58" s="70" customFormat="1" x14ac:dyDescent="0.25">
      <c r="A57" s="366"/>
      <c r="B57" s="176" t="s">
        <v>94</v>
      </c>
      <c r="C57" s="50"/>
      <c r="D57" s="50"/>
      <c r="E57" s="50"/>
      <c r="F57" s="50"/>
      <c r="G57" s="50"/>
      <c r="H57" s="50"/>
      <c r="I57" s="50"/>
      <c r="J57" s="50"/>
      <c r="K57" s="50"/>
      <c r="L57" s="50"/>
      <c r="M57" s="50"/>
      <c r="N57" s="50"/>
      <c r="O57" s="50"/>
      <c r="P57" s="50"/>
      <c r="Q57" s="50"/>
      <c r="R57" s="50"/>
      <c r="S57" s="50"/>
      <c r="T57" s="50"/>
      <c r="U57" s="50">
        <v>692.92</v>
      </c>
      <c r="V57" s="50">
        <v>1039.3800000000001</v>
      </c>
      <c r="W57" s="50">
        <f t="shared" si="32"/>
        <v>1732.3000000000002</v>
      </c>
      <c r="X57" s="50">
        <v>2210</v>
      </c>
      <c r="Y57" s="50">
        <v>7140</v>
      </c>
      <c r="Z57" s="50">
        <v>9350</v>
      </c>
      <c r="AA57" s="50">
        <v>5200</v>
      </c>
      <c r="AB57" s="50">
        <v>7801</v>
      </c>
      <c r="AC57" s="50">
        <v>13001</v>
      </c>
      <c r="AD57" s="50">
        <v>4643.8900000000003</v>
      </c>
      <c r="AE57" s="50">
        <v>6965.83</v>
      </c>
      <c r="AF57" s="50">
        <f t="shared" si="34"/>
        <v>11609.720000000001</v>
      </c>
      <c r="AG57" s="50"/>
      <c r="AH57" s="50"/>
      <c r="AI57" s="50"/>
      <c r="AJ57" s="50">
        <v>3875</v>
      </c>
      <c r="AK57" s="50">
        <v>5813</v>
      </c>
      <c r="AL57" s="50">
        <v>9688</v>
      </c>
      <c r="AM57" s="50">
        <v>3875</v>
      </c>
      <c r="AN57" s="50">
        <v>5813</v>
      </c>
      <c r="AO57" s="50">
        <v>9688</v>
      </c>
      <c r="AP57" s="50">
        <v>3460.83</v>
      </c>
      <c r="AQ57" s="50">
        <v>5191.26</v>
      </c>
      <c r="AR57" s="50">
        <f t="shared" si="29"/>
        <v>8652.09</v>
      </c>
      <c r="AS57" s="50">
        <v>4263</v>
      </c>
      <c r="AT57" s="50">
        <v>6395</v>
      </c>
      <c r="AU57" s="196">
        <v>10658</v>
      </c>
      <c r="AV57" s="213">
        <v>12228</v>
      </c>
      <c r="AW57" s="213">
        <v>18342</v>
      </c>
      <c r="AX57" s="213">
        <f t="shared" si="30"/>
        <v>30570</v>
      </c>
      <c r="AY57" s="213">
        <v>12228</v>
      </c>
      <c r="AZ57" s="213">
        <v>18342</v>
      </c>
      <c r="BA57" s="125">
        <f t="shared" si="31"/>
        <v>30570</v>
      </c>
      <c r="BB57" s="226"/>
      <c r="BC57" s="227"/>
      <c r="BD57" s="227"/>
      <c r="BE57" s="227"/>
      <c r="BF57" s="227"/>
    </row>
    <row r="58" spans="1:58" s="70" customFormat="1" x14ac:dyDescent="0.25">
      <c r="A58" s="366"/>
      <c r="B58" s="176" t="s">
        <v>95</v>
      </c>
      <c r="C58" s="50"/>
      <c r="D58" s="50"/>
      <c r="E58" s="50"/>
      <c r="F58" s="50"/>
      <c r="G58" s="50"/>
      <c r="H58" s="50"/>
      <c r="I58" s="50"/>
      <c r="J58" s="50"/>
      <c r="K58" s="50"/>
      <c r="L58" s="50"/>
      <c r="M58" s="50"/>
      <c r="N58" s="50"/>
      <c r="O58" s="50"/>
      <c r="P58" s="50"/>
      <c r="Q58" s="50"/>
      <c r="R58" s="50"/>
      <c r="S58" s="50"/>
      <c r="T58" s="50"/>
      <c r="U58" s="50">
        <v>0</v>
      </c>
      <c r="V58" s="50">
        <v>0</v>
      </c>
      <c r="W58" s="50">
        <f t="shared" si="32"/>
        <v>0</v>
      </c>
      <c r="X58" s="50">
        <v>0</v>
      </c>
      <c r="Y58" s="50">
        <v>0.01</v>
      </c>
      <c r="Z58" s="50">
        <v>0.01</v>
      </c>
      <c r="AA58" s="50">
        <v>0</v>
      </c>
      <c r="AB58" s="50">
        <v>0</v>
      </c>
      <c r="AC58" s="50">
        <v>0</v>
      </c>
      <c r="AD58" s="50">
        <v>0</v>
      </c>
      <c r="AE58" s="50">
        <v>0</v>
      </c>
      <c r="AF58" s="50">
        <f t="shared" si="34"/>
        <v>0</v>
      </c>
      <c r="AG58" s="50"/>
      <c r="AH58" s="50"/>
      <c r="AI58" s="50"/>
      <c r="AJ58" s="50">
        <v>0</v>
      </c>
      <c r="AK58" s="50">
        <v>0.01</v>
      </c>
      <c r="AL58" s="50">
        <v>0.01</v>
      </c>
      <c r="AM58" s="50">
        <v>0</v>
      </c>
      <c r="AN58" s="50">
        <v>0.01</v>
      </c>
      <c r="AO58" s="50">
        <v>0.01</v>
      </c>
      <c r="AP58" s="50">
        <v>0</v>
      </c>
      <c r="AQ58" s="50">
        <v>0</v>
      </c>
      <c r="AR58" s="50">
        <f t="shared" si="29"/>
        <v>0</v>
      </c>
      <c r="AS58" s="50">
        <v>0</v>
      </c>
      <c r="AT58" s="50">
        <v>0.01</v>
      </c>
      <c r="AU58" s="196">
        <v>0.01</v>
      </c>
      <c r="AV58" s="213">
        <v>0</v>
      </c>
      <c r="AW58" s="213">
        <v>0.01</v>
      </c>
      <c r="AX58" s="213">
        <f t="shared" si="30"/>
        <v>0.01</v>
      </c>
      <c r="AY58" s="213">
        <v>0</v>
      </c>
      <c r="AZ58" s="213">
        <v>0.01</v>
      </c>
      <c r="BA58" s="125">
        <f t="shared" si="31"/>
        <v>0.01</v>
      </c>
      <c r="BB58" s="226"/>
      <c r="BC58" s="227"/>
      <c r="BD58" s="227"/>
      <c r="BE58" s="227"/>
      <c r="BF58" s="227"/>
    </row>
    <row r="59" spans="1:58" s="70" customFormat="1" x14ac:dyDescent="0.25">
      <c r="A59" s="366"/>
      <c r="B59" s="176" t="s">
        <v>96</v>
      </c>
      <c r="C59" s="50"/>
      <c r="D59" s="50"/>
      <c r="E59" s="50"/>
      <c r="F59" s="50"/>
      <c r="G59" s="50"/>
      <c r="H59" s="50"/>
      <c r="I59" s="50"/>
      <c r="J59" s="50"/>
      <c r="K59" s="50"/>
      <c r="L59" s="50"/>
      <c r="M59" s="50"/>
      <c r="N59" s="50"/>
      <c r="O59" s="50"/>
      <c r="P59" s="50"/>
      <c r="Q59" s="50"/>
      <c r="R59" s="50"/>
      <c r="S59" s="50"/>
      <c r="T59" s="50"/>
      <c r="U59" s="50">
        <v>510.09</v>
      </c>
      <c r="V59" s="50">
        <v>765.14</v>
      </c>
      <c r="W59" s="50">
        <f t="shared" si="32"/>
        <v>1275.23</v>
      </c>
      <c r="X59" s="50">
        <v>1690</v>
      </c>
      <c r="Y59" s="50">
        <v>5460</v>
      </c>
      <c r="Z59" s="50">
        <v>7150</v>
      </c>
      <c r="AA59" s="50">
        <v>3977</v>
      </c>
      <c r="AB59" s="50">
        <v>5966</v>
      </c>
      <c r="AC59" s="50">
        <v>9943</v>
      </c>
      <c r="AD59" s="50">
        <v>2756.85</v>
      </c>
      <c r="AE59" s="50">
        <v>4135.28</v>
      </c>
      <c r="AF59" s="50">
        <f t="shared" si="34"/>
        <v>6892.1299999999992</v>
      </c>
      <c r="AG59" s="50"/>
      <c r="AH59" s="50"/>
      <c r="AI59" s="50"/>
      <c r="AJ59" s="50">
        <v>4565</v>
      </c>
      <c r="AK59" s="50">
        <v>6848</v>
      </c>
      <c r="AL59" s="50">
        <v>11413</v>
      </c>
      <c r="AM59" s="50">
        <v>4565</v>
      </c>
      <c r="AN59" s="50">
        <v>6848</v>
      </c>
      <c r="AO59" s="50">
        <v>11413</v>
      </c>
      <c r="AP59" s="50">
        <v>3362.12</v>
      </c>
      <c r="AQ59" s="50">
        <v>5043.17</v>
      </c>
      <c r="AR59" s="50">
        <f t="shared" si="29"/>
        <v>8405.2900000000009</v>
      </c>
      <c r="AS59" s="50">
        <v>3260</v>
      </c>
      <c r="AT59" s="50">
        <v>4890</v>
      </c>
      <c r="AU59" s="196">
        <v>8150</v>
      </c>
      <c r="AV59" s="213">
        <v>9654</v>
      </c>
      <c r="AW59" s="213">
        <v>14480</v>
      </c>
      <c r="AX59" s="213">
        <f t="shared" si="30"/>
        <v>24134</v>
      </c>
      <c r="AY59" s="213">
        <v>9654</v>
      </c>
      <c r="AZ59" s="213">
        <v>14480</v>
      </c>
      <c r="BA59" s="125">
        <f t="shared" si="31"/>
        <v>24134</v>
      </c>
      <c r="BB59" s="226"/>
      <c r="BC59" s="227"/>
      <c r="BD59" s="227"/>
      <c r="BE59" s="227"/>
      <c r="BF59" s="227"/>
    </row>
    <row r="60" spans="1:58" s="128" customFormat="1" x14ac:dyDescent="0.25">
      <c r="A60" s="366"/>
      <c r="B60" s="177" t="s">
        <v>97</v>
      </c>
      <c r="C60" s="127"/>
      <c r="D60" s="127"/>
      <c r="E60" s="127"/>
      <c r="F60" s="127"/>
      <c r="G60" s="127"/>
      <c r="H60" s="127"/>
      <c r="I60" s="127"/>
      <c r="J60" s="127"/>
      <c r="K60" s="127"/>
      <c r="L60" s="127"/>
      <c r="M60" s="127"/>
      <c r="N60" s="127"/>
      <c r="O60" s="127"/>
      <c r="P60" s="127"/>
      <c r="Q60" s="127"/>
      <c r="R60" s="127"/>
      <c r="S60" s="127"/>
      <c r="T60" s="127"/>
      <c r="U60" s="127">
        <v>0</v>
      </c>
      <c r="V60" s="127">
        <v>0</v>
      </c>
      <c r="W60" s="127">
        <f t="shared" si="32"/>
        <v>0</v>
      </c>
      <c r="X60" s="127">
        <v>0</v>
      </c>
      <c r="Y60" s="127">
        <v>0.01</v>
      </c>
      <c r="Z60" s="127">
        <v>0.01</v>
      </c>
      <c r="AA60" s="127">
        <v>0</v>
      </c>
      <c r="AB60" s="127">
        <v>0</v>
      </c>
      <c r="AC60" s="127">
        <v>0</v>
      </c>
      <c r="AD60" s="127">
        <v>0</v>
      </c>
      <c r="AE60" s="127">
        <v>0</v>
      </c>
      <c r="AF60" s="127">
        <f t="shared" si="34"/>
        <v>0</v>
      </c>
      <c r="AG60" s="127"/>
      <c r="AH60" s="127"/>
      <c r="AI60" s="127"/>
      <c r="AJ60" s="127">
        <v>0</v>
      </c>
      <c r="AK60" s="127">
        <v>0.01</v>
      </c>
      <c r="AL60" s="127">
        <v>0.01</v>
      </c>
      <c r="AM60" s="127">
        <v>0</v>
      </c>
      <c r="AN60" s="127">
        <v>0.01</v>
      </c>
      <c r="AO60" s="127">
        <v>0.01</v>
      </c>
      <c r="AP60" s="127">
        <v>0</v>
      </c>
      <c r="AQ60" s="127">
        <v>0</v>
      </c>
      <c r="AR60" s="127">
        <f t="shared" si="29"/>
        <v>0</v>
      </c>
      <c r="AS60" s="127">
        <v>0</v>
      </c>
      <c r="AT60" s="127">
        <v>0.01</v>
      </c>
      <c r="AU60" s="199">
        <v>0.01</v>
      </c>
      <c r="AV60" s="211">
        <v>0</v>
      </c>
      <c r="AW60" s="211">
        <v>0.01</v>
      </c>
      <c r="AX60" s="211">
        <f t="shared" si="30"/>
        <v>0.01</v>
      </c>
      <c r="AY60" s="211">
        <v>0</v>
      </c>
      <c r="AZ60" s="211">
        <v>0.01</v>
      </c>
      <c r="BA60" s="125">
        <f t="shared" si="31"/>
        <v>0.01</v>
      </c>
      <c r="BB60" s="220"/>
      <c r="BC60" s="220"/>
      <c r="BD60" s="220"/>
      <c r="BE60" s="220"/>
      <c r="BF60" s="220"/>
    </row>
    <row r="61" spans="1:58" s="58" customFormat="1" x14ac:dyDescent="0.25">
      <c r="A61" s="123"/>
      <c r="B61" s="60" t="s">
        <v>99</v>
      </c>
      <c r="C61" s="54"/>
      <c r="D61" s="54"/>
      <c r="E61" s="54"/>
      <c r="F61" s="54"/>
      <c r="G61" s="54"/>
      <c r="H61" s="54"/>
      <c r="I61" s="54"/>
      <c r="J61" s="54"/>
      <c r="K61" s="54"/>
      <c r="L61" s="54"/>
      <c r="M61" s="54"/>
      <c r="N61" s="54"/>
      <c r="O61" s="54"/>
      <c r="P61" s="54"/>
      <c r="Q61" s="54"/>
      <c r="R61" s="54"/>
      <c r="S61" s="54"/>
      <c r="T61" s="54"/>
      <c r="U61" s="54">
        <f>SUM(U45:U60)</f>
        <v>84659.410000000018</v>
      </c>
      <c r="V61" s="54">
        <f t="shared" ref="V61:W61" si="35">SUM(V45:V60)</f>
        <v>44130.86</v>
      </c>
      <c r="W61" s="54">
        <f t="shared" si="35"/>
        <v>128790.27</v>
      </c>
      <c r="X61" s="54">
        <f>SUM(X45:X60)</f>
        <v>120886.14999999995</v>
      </c>
      <c r="Y61" s="54">
        <f t="shared" ref="Y61:BA61" si="36">SUM(Y45:Y60)</f>
        <v>105287.42</v>
      </c>
      <c r="Z61" s="54">
        <f t="shared" si="36"/>
        <v>226173.56999999998</v>
      </c>
      <c r="AA61" s="54">
        <f t="shared" si="36"/>
        <v>138127.07999999999</v>
      </c>
      <c r="AB61" s="54">
        <f t="shared" si="36"/>
        <v>115891.36</v>
      </c>
      <c r="AC61" s="54">
        <f t="shared" si="36"/>
        <v>254018.44000000003</v>
      </c>
      <c r="AD61" s="54">
        <f t="shared" si="36"/>
        <v>112392.38</v>
      </c>
      <c r="AE61" s="54">
        <f t="shared" si="36"/>
        <v>73040.570000000007</v>
      </c>
      <c r="AF61" s="54">
        <f t="shared" si="36"/>
        <v>185432.94999999998</v>
      </c>
      <c r="AG61" s="54">
        <f t="shared" si="36"/>
        <v>0</v>
      </c>
      <c r="AH61" s="54">
        <f t="shared" si="36"/>
        <v>0</v>
      </c>
      <c r="AI61" s="54">
        <f t="shared" si="36"/>
        <v>0</v>
      </c>
      <c r="AJ61" s="54">
        <f t="shared" si="36"/>
        <v>145005.93</v>
      </c>
      <c r="AK61" s="54">
        <f t="shared" si="36"/>
        <v>113121.41999999998</v>
      </c>
      <c r="AL61" s="54">
        <f t="shared" si="36"/>
        <v>258127.35</v>
      </c>
      <c r="AM61" s="54">
        <f t="shared" si="36"/>
        <v>145879.44999999995</v>
      </c>
      <c r="AN61" s="54">
        <f t="shared" si="36"/>
        <v>113121.41999999998</v>
      </c>
      <c r="AO61" s="54">
        <f t="shared" si="36"/>
        <v>259000.87000000002</v>
      </c>
      <c r="AP61" s="54">
        <f t="shared" si="36"/>
        <v>120471.25000000001</v>
      </c>
      <c r="AQ61" s="54">
        <f t="shared" si="36"/>
        <v>71900.72</v>
      </c>
      <c r="AR61" s="54">
        <f t="shared" si="36"/>
        <v>192371.97000000003</v>
      </c>
      <c r="AS61" s="54">
        <f t="shared" si="36"/>
        <v>152708.29999999996</v>
      </c>
      <c r="AT61" s="54">
        <f t="shared" si="36"/>
        <v>109999.31999999998</v>
      </c>
      <c r="AU61" s="54">
        <f t="shared" si="36"/>
        <v>262707.62</v>
      </c>
      <c r="AV61" s="54">
        <f t="shared" si="36"/>
        <v>157987.31999999998</v>
      </c>
      <c r="AW61" s="54">
        <f t="shared" si="36"/>
        <v>137777.31</v>
      </c>
      <c r="AX61" s="54">
        <f t="shared" si="36"/>
        <v>295764.63</v>
      </c>
      <c r="AY61" s="54">
        <f t="shared" si="36"/>
        <v>158835.90999999997</v>
      </c>
      <c r="AZ61" s="54">
        <f t="shared" si="36"/>
        <v>123327.31999999998</v>
      </c>
      <c r="BA61" s="292">
        <f t="shared" si="36"/>
        <v>282163.2300000001</v>
      </c>
      <c r="BB61" s="218"/>
      <c r="BC61" s="219"/>
      <c r="BD61" s="219"/>
      <c r="BE61" s="219"/>
      <c r="BF61" s="219"/>
    </row>
    <row r="62" spans="1:58" s="35" customFormat="1" x14ac:dyDescent="0.25">
      <c r="A62" s="369" t="s">
        <v>100</v>
      </c>
      <c r="B62" s="370"/>
      <c r="C62" s="69">
        <f t="shared" ref="C62:M62" si="37">SUM(C23:C24)</f>
        <v>0</v>
      </c>
      <c r="D62" s="69">
        <f t="shared" si="37"/>
        <v>0</v>
      </c>
      <c r="E62" s="69">
        <f t="shared" si="37"/>
        <v>0</v>
      </c>
      <c r="F62" s="69">
        <f t="shared" si="37"/>
        <v>0</v>
      </c>
      <c r="G62" s="69">
        <f t="shared" si="37"/>
        <v>0</v>
      </c>
      <c r="H62" s="69">
        <f t="shared" si="37"/>
        <v>0</v>
      </c>
      <c r="I62" s="69">
        <f t="shared" si="37"/>
        <v>0</v>
      </c>
      <c r="J62" s="69">
        <f t="shared" si="37"/>
        <v>0</v>
      </c>
      <c r="K62" s="69">
        <f t="shared" si="37"/>
        <v>0</v>
      </c>
      <c r="L62" s="69">
        <f t="shared" si="37"/>
        <v>0</v>
      </c>
      <c r="M62" s="69">
        <f t="shared" si="37"/>
        <v>0</v>
      </c>
      <c r="N62" s="69">
        <f t="shared" si="16"/>
        <v>0</v>
      </c>
      <c r="O62" s="69">
        <f>SUM(O23:O24)</f>
        <v>0</v>
      </c>
      <c r="P62" s="69">
        <f>SUM(P23:P24)</f>
        <v>0</v>
      </c>
      <c r="Q62" s="69">
        <f>SUM(Q23:Q24)</f>
        <v>0</v>
      </c>
      <c r="R62" s="69">
        <f>SUM(R23:R24)</f>
        <v>0</v>
      </c>
      <c r="S62" s="69">
        <f>SUM(S23:S24)</f>
        <v>0</v>
      </c>
      <c r="T62" s="69">
        <f t="shared" si="17"/>
        <v>0</v>
      </c>
      <c r="U62" s="69">
        <f>U44+U61</f>
        <v>804965.75</v>
      </c>
      <c r="V62" s="69">
        <f t="shared" ref="V62:W62" si="38">V44+V61</f>
        <v>232611.53000000003</v>
      </c>
      <c r="W62" s="69">
        <f t="shared" si="38"/>
        <v>1037577.28</v>
      </c>
      <c r="X62" s="69">
        <f>X44+X61</f>
        <v>1085867.58</v>
      </c>
      <c r="Y62" s="69">
        <f t="shared" ref="Y62:BA62" si="39">Y44+Y61</f>
        <v>547380.2300000001</v>
      </c>
      <c r="Z62" s="69">
        <f t="shared" si="39"/>
        <v>1633247.8100000003</v>
      </c>
      <c r="AA62" s="69">
        <f t="shared" si="39"/>
        <v>1077696.9300000002</v>
      </c>
      <c r="AB62" s="69">
        <f t="shared" si="39"/>
        <v>533706.30000000005</v>
      </c>
      <c r="AC62" s="69">
        <f t="shared" si="39"/>
        <v>1611403.23</v>
      </c>
      <c r="AD62" s="69">
        <f t="shared" si="39"/>
        <v>876275.60999999987</v>
      </c>
      <c r="AE62" s="69">
        <f t="shared" si="39"/>
        <v>307003.59000000003</v>
      </c>
      <c r="AF62" s="69">
        <f t="shared" si="39"/>
        <v>1183279.2000000002</v>
      </c>
      <c r="AG62" s="69">
        <f t="shared" si="39"/>
        <v>0</v>
      </c>
      <c r="AH62" s="69">
        <f t="shared" si="39"/>
        <v>0</v>
      </c>
      <c r="AI62" s="69">
        <f t="shared" si="39"/>
        <v>0</v>
      </c>
      <c r="AJ62" s="69">
        <f t="shared" si="39"/>
        <v>1207991.8199999998</v>
      </c>
      <c r="AK62" s="69">
        <f t="shared" si="39"/>
        <v>572614.09000000008</v>
      </c>
      <c r="AL62" s="69">
        <f t="shared" si="39"/>
        <v>1780605.9100000001</v>
      </c>
      <c r="AM62" s="69">
        <f t="shared" si="39"/>
        <v>1141005.7</v>
      </c>
      <c r="AN62" s="69">
        <f t="shared" si="39"/>
        <v>572663.29999999993</v>
      </c>
      <c r="AO62" s="69">
        <f t="shared" si="39"/>
        <v>1713669.0000000002</v>
      </c>
      <c r="AP62" s="69">
        <f t="shared" si="39"/>
        <v>957820.94000000018</v>
      </c>
      <c r="AQ62" s="69">
        <f t="shared" si="39"/>
        <v>297904.39</v>
      </c>
      <c r="AR62" s="69">
        <f t="shared" si="39"/>
        <v>1255725.3299999996</v>
      </c>
      <c r="AS62" s="69">
        <f t="shared" si="39"/>
        <v>1196809.82</v>
      </c>
      <c r="AT62" s="69">
        <f t="shared" si="39"/>
        <v>610786.01</v>
      </c>
      <c r="AU62" s="69">
        <f t="shared" si="39"/>
        <v>1807595.83</v>
      </c>
      <c r="AV62" s="69">
        <f t="shared" si="39"/>
        <v>1127939.0000000002</v>
      </c>
      <c r="AW62" s="69">
        <f t="shared" si="39"/>
        <v>610216.33000000007</v>
      </c>
      <c r="AX62" s="69">
        <f t="shared" si="39"/>
        <v>1738155.33</v>
      </c>
      <c r="AY62" s="69">
        <f t="shared" si="39"/>
        <v>1133346.4000000001</v>
      </c>
      <c r="AZ62" s="69">
        <f t="shared" si="39"/>
        <v>525570.77</v>
      </c>
      <c r="BA62" s="293">
        <f t="shared" si="39"/>
        <v>1658917.1700000004</v>
      </c>
      <c r="BB62" s="216"/>
      <c r="BC62" s="217"/>
      <c r="BD62" s="217"/>
      <c r="BE62" s="217"/>
      <c r="BF62" s="217"/>
    </row>
    <row r="63" spans="1:58" s="36" customFormat="1" x14ac:dyDescent="0.25">
      <c r="A63" s="326" t="s">
        <v>41</v>
      </c>
      <c r="B63" s="79" t="s">
        <v>323</v>
      </c>
      <c r="C63" s="108">
        <v>11.6547</v>
      </c>
      <c r="D63" s="108">
        <v>0</v>
      </c>
      <c r="E63" s="108">
        <f t="shared" ref="E63:E64" si="40">SUM(C63:D63)</f>
        <v>11.6547</v>
      </c>
      <c r="F63" s="108">
        <v>13</v>
      </c>
      <c r="G63" s="108">
        <v>0</v>
      </c>
      <c r="H63" s="108">
        <f t="shared" ref="H63:H64" si="41">SUM(F63:G63)</f>
        <v>13</v>
      </c>
      <c r="I63" s="108">
        <v>13</v>
      </c>
      <c r="J63" s="108">
        <v>0</v>
      </c>
      <c r="K63" s="108">
        <f t="shared" ref="K63:K64" si="42">SUM(I63:J63)</f>
        <v>13</v>
      </c>
      <c r="L63" s="108">
        <v>12.198</v>
      </c>
      <c r="M63" s="108">
        <v>0</v>
      </c>
      <c r="N63" s="108">
        <f t="shared" si="16"/>
        <v>12.198</v>
      </c>
      <c r="O63" s="108">
        <v>13</v>
      </c>
      <c r="P63" s="108">
        <v>0</v>
      </c>
      <c r="Q63" s="108">
        <f>SUM(O63:P63)</f>
        <v>13</v>
      </c>
      <c r="R63" s="108">
        <v>13</v>
      </c>
      <c r="S63" s="108">
        <v>0</v>
      </c>
      <c r="T63" s="108">
        <f t="shared" si="17"/>
        <v>13</v>
      </c>
      <c r="U63" s="108">
        <v>1295.8699999999999</v>
      </c>
      <c r="V63" s="108">
        <v>0</v>
      </c>
      <c r="W63" s="109">
        <f>SUM(U63:V63)</f>
        <v>1295.8699999999999</v>
      </c>
      <c r="X63" s="99">
        <v>1350</v>
      </c>
      <c r="Y63" s="50">
        <v>0</v>
      </c>
      <c r="Z63" s="50">
        <f>SUM(X63:Y63)</f>
        <v>1350</v>
      </c>
      <c r="AA63" s="99">
        <v>1350</v>
      </c>
      <c r="AB63" s="50">
        <v>0</v>
      </c>
      <c r="AC63" s="50">
        <f>SUM(AA63:AB63)</f>
        <v>1350</v>
      </c>
      <c r="AD63" s="50">
        <v>1092.6300000000001</v>
      </c>
      <c r="AE63" s="50">
        <v>0</v>
      </c>
      <c r="AF63" s="50">
        <f>SUM(AD63:AE63)</f>
        <v>1092.6300000000001</v>
      </c>
      <c r="AG63" s="50"/>
      <c r="AH63" s="50"/>
      <c r="AI63" s="50"/>
      <c r="AJ63" s="99">
        <v>1600</v>
      </c>
      <c r="AK63" s="50">
        <v>0</v>
      </c>
      <c r="AL63" s="50">
        <f>SUM(AJ63:AK63)</f>
        <v>1600</v>
      </c>
      <c r="AM63" s="110">
        <v>1450</v>
      </c>
      <c r="AN63" s="108">
        <v>0</v>
      </c>
      <c r="AO63" s="108">
        <f>SUM(AM63:AN63)</f>
        <v>1450</v>
      </c>
      <c r="AP63" s="108">
        <v>1233.47</v>
      </c>
      <c r="AQ63" s="108">
        <v>0</v>
      </c>
      <c r="AR63" s="108">
        <f>SUM(AP63:AQ63)</f>
        <v>1233.47</v>
      </c>
      <c r="AS63" s="108">
        <v>1250</v>
      </c>
      <c r="AT63" s="108">
        <v>0</v>
      </c>
      <c r="AU63" s="109">
        <f>SUM(AS63:AT63)</f>
        <v>1250</v>
      </c>
      <c r="AV63" s="52">
        <v>1250</v>
      </c>
      <c r="AW63" s="52">
        <v>0</v>
      </c>
      <c r="AX63" s="52">
        <f>SUM(AV63:AW63)</f>
        <v>1250</v>
      </c>
      <c r="AY63" s="52">
        <v>1350</v>
      </c>
      <c r="AZ63" s="52">
        <v>0</v>
      </c>
      <c r="BA63" s="125">
        <f>SUM(AY63:AZ63)</f>
        <v>1350</v>
      </c>
      <c r="BB63" s="215"/>
      <c r="BC63" s="215"/>
      <c r="BD63" s="215"/>
      <c r="BE63" s="215"/>
      <c r="BF63" s="215"/>
    </row>
    <row r="64" spans="1:58" x14ac:dyDescent="0.25">
      <c r="A64" s="327"/>
      <c r="B64" s="55" t="s">
        <v>320</v>
      </c>
      <c r="C64" s="48">
        <v>41.648099999999999</v>
      </c>
      <c r="D64" s="48">
        <v>31.97</v>
      </c>
      <c r="E64" s="48">
        <f t="shared" si="40"/>
        <v>73.618099999999998</v>
      </c>
      <c r="F64" s="48">
        <v>52.8</v>
      </c>
      <c r="G64" s="48">
        <v>41.4</v>
      </c>
      <c r="H64" s="48">
        <f t="shared" si="41"/>
        <v>94.199999999999989</v>
      </c>
      <c r="I64" s="48">
        <v>60</v>
      </c>
      <c r="J64" s="48">
        <v>45</v>
      </c>
      <c r="K64" s="48">
        <f t="shared" si="42"/>
        <v>105</v>
      </c>
      <c r="L64" s="48">
        <v>48.279899999999998</v>
      </c>
      <c r="M64" s="48">
        <v>41.6402</v>
      </c>
      <c r="N64" s="48">
        <f t="shared" si="16"/>
        <v>89.920099999999991</v>
      </c>
      <c r="O64" s="48">
        <v>39.1</v>
      </c>
      <c r="P64" s="48">
        <v>45</v>
      </c>
      <c r="Q64" s="48">
        <f>SUM(O64:P64)</f>
        <v>84.1</v>
      </c>
      <c r="R64" s="48">
        <v>62</v>
      </c>
      <c r="S64" s="48">
        <v>70</v>
      </c>
      <c r="T64" s="48">
        <f t="shared" si="17"/>
        <v>132</v>
      </c>
      <c r="U64" s="48">
        <v>1709.34</v>
      </c>
      <c r="V64" s="48">
        <v>0</v>
      </c>
      <c r="W64" s="109">
        <f>SUM(U64:V64)</f>
        <v>1709.34</v>
      </c>
      <c r="X64" s="99">
        <v>5800</v>
      </c>
      <c r="Y64" s="99">
        <v>7000</v>
      </c>
      <c r="Z64" s="50">
        <f>SUM(X64:Y64)</f>
        <v>12800</v>
      </c>
      <c r="AA64" s="99">
        <v>6008.66</v>
      </c>
      <c r="AB64" s="99">
        <v>2605.4299999999998</v>
      </c>
      <c r="AC64" s="50">
        <f>SUM(AA64:AB64)</f>
        <v>8614.09</v>
      </c>
      <c r="AD64" s="50">
        <v>5423.14</v>
      </c>
      <c r="AE64" s="50">
        <v>0</v>
      </c>
      <c r="AF64" s="50">
        <f>SUM(AD64:AE64)</f>
        <v>5423.14</v>
      </c>
      <c r="AG64" s="50"/>
      <c r="AH64" s="50"/>
      <c r="AI64" s="50"/>
      <c r="AJ64" s="99">
        <v>3010</v>
      </c>
      <c r="AK64" s="99">
        <v>3150</v>
      </c>
      <c r="AL64" s="50">
        <f>SUM(AJ64:AK64)</f>
        <v>6160</v>
      </c>
      <c r="AM64" s="66">
        <v>3031.08</v>
      </c>
      <c r="AN64" s="48">
        <v>0.01</v>
      </c>
      <c r="AO64" s="48">
        <f>SUM(AM64:AN64)</f>
        <v>3031.09</v>
      </c>
      <c r="AP64" s="48">
        <v>2441.88</v>
      </c>
      <c r="AQ64" s="48">
        <v>0</v>
      </c>
      <c r="AR64" s="48">
        <f>SUM(AP64:AQ64)</f>
        <v>2441.88</v>
      </c>
      <c r="AS64" s="48">
        <v>2979.19</v>
      </c>
      <c r="AT64" s="48">
        <v>0.01</v>
      </c>
      <c r="AU64" s="65">
        <f>SUM(AS64:AT64)</f>
        <v>2979.2000000000003</v>
      </c>
      <c r="AV64" s="52">
        <v>2323</v>
      </c>
      <c r="AW64" s="52">
        <v>0.01</v>
      </c>
      <c r="AX64" s="52">
        <f>SUM(AV64:AW64)</f>
        <v>2323.0100000000002</v>
      </c>
      <c r="AY64" s="52">
        <v>2393</v>
      </c>
      <c r="AZ64" s="52">
        <v>0.01</v>
      </c>
      <c r="BA64" s="125">
        <f>SUM(AY64:AZ64)</f>
        <v>2393.0100000000002</v>
      </c>
      <c r="BB64" s="215"/>
    </row>
    <row r="65" spans="1:58" x14ac:dyDescent="0.25">
      <c r="A65" s="348" t="s">
        <v>40</v>
      </c>
      <c r="B65" s="349"/>
      <c r="C65" s="20">
        <f t="shared" ref="C65:K65" si="43">SUM(C63:C64)</f>
        <v>53.302799999999998</v>
      </c>
      <c r="D65" s="20">
        <f t="shared" si="43"/>
        <v>31.97</v>
      </c>
      <c r="E65" s="20">
        <f t="shared" si="43"/>
        <v>85.272800000000004</v>
      </c>
      <c r="F65" s="20">
        <f t="shared" si="43"/>
        <v>65.8</v>
      </c>
      <c r="G65" s="20">
        <f t="shared" si="43"/>
        <v>41.4</v>
      </c>
      <c r="H65" s="20">
        <f t="shared" si="43"/>
        <v>107.19999999999999</v>
      </c>
      <c r="I65" s="20">
        <f t="shared" si="43"/>
        <v>73</v>
      </c>
      <c r="J65" s="20">
        <f t="shared" si="43"/>
        <v>45</v>
      </c>
      <c r="K65" s="20">
        <f t="shared" si="43"/>
        <v>118</v>
      </c>
      <c r="L65" s="20">
        <f>SUM(L63:L64)</f>
        <v>60.477899999999998</v>
      </c>
      <c r="M65" s="20">
        <f>SUM(M63:M64)</f>
        <v>41.6402</v>
      </c>
      <c r="N65" s="20">
        <f t="shared" si="16"/>
        <v>102.1181</v>
      </c>
      <c r="O65" s="20">
        <f t="shared" ref="O65:Q65" si="44">SUM(O63:O64)</f>
        <v>52.1</v>
      </c>
      <c r="P65" s="20">
        <f t="shared" si="44"/>
        <v>45</v>
      </c>
      <c r="Q65" s="20">
        <f t="shared" si="44"/>
        <v>97.1</v>
      </c>
      <c r="R65" s="20">
        <f>SUM(R63:R64)</f>
        <v>75</v>
      </c>
      <c r="S65" s="20">
        <f>SUM(S63:S64)</f>
        <v>70</v>
      </c>
      <c r="T65" s="20">
        <f t="shared" si="17"/>
        <v>145</v>
      </c>
      <c r="U65" s="20">
        <f>SUM(U63:U64)</f>
        <v>3005.21</v>
      </c>
      <c r="V65" s="20">
        <f>SUM(V63:V64)</f>
        <v>0</v>
      </c>
      <c r="W65" s="20">
        <f t="shared" si="3"/>
        <v>3005.21</v>
      </c>
      <c r="X65" s="56">
        <f>SUM(X63:X64)</f>
        <v>7150</v>
      </c>
      <c r="Y65" s="56">
        <f t="shared" ref="Y65:BA65" si="45">SUM(Y63:Y64)</f>
        <v>7000</v>
      </c>
      <c r="Z65" s="56">
        <f t="shared" si="45"/>
        <v>14150</v>
      </c>
      <c r="AA65" s="56">
        <f t="shared" si="45"/>
        <v>7358.66</v>
      </c>
      <c r="AB65" s="56">
        <f t="shared" si="45"/>
        <v>2605.4299999999998</v>
      </c>
      <c r="AC65" s="56">
        <f t="shared" si="45"/>
        <v>9964.09</v>
      </c>
      <c r="AD65" s="56">
        <f t="shared" si="45"/>
        <v>6515.77</v>
      </c>
      <c r="AE65" s="56">
        <f t="shared" si="45"/>
        <v>0</v>
      </c>
      <c r="AF65" s="56">
        <f t="shared" si="45"/>
        <v>6515.77</v>
      </c>
      <c r="AG65" s="56">
        <f t="shared" si="45"/>
        <v>0</v>
      </c>
      <c r="AH65" s="56">
        <f t="shared" si="45"/>
        <v>0</v>
      </c>
      <c r="AI65" s="56">
        <f t="shared" si="45"/>
        <v>0</v>
      </c>
      <c r="AJ65" s="56">
        <f t="shared" si="45"/>
        <v>4610</v>
      </c>
      <c r="AK65" s="56">
        <f t="shared" si="45"/>
        <v>3150</v>
      </c>
      <c r="AL65" s="56">
        <f t="shared" si="45"/>
        <v>7760</v>
      </c>
      <c r="AM65" s="56">
        <f t="shared" si="45"/>
        <v>4481.08</v>
      </c>
      <c r="AN65" s="56">
        <f t="shared" si="45"/>
        <v>0.01</v>
      </c>
      <c r="AO65" s="56">
        <f t="shared" si="45"/>
        <v>4481.09</v>
      </c>
      <c r="AP65" s="56">
        <f t="shared" si="45"/>
        <v>3675.3500000000004</v>
      </c>
      <c r="AQ65" s="56">
        <f t="shared" si="45"/>
        <v>0</v>
      </c>
      <c r="AR65" s="56">
        <f t="shared" si="45"/>
        <v>3675.3500000000004</v>
      </c>
      <c r="AS65" s="56">
        <f t="shared" si="45"/>
        <v>4229.1900000000005</v>
      </c>
      <c r="AT65" s="56">
        <f t="shared" si="45"/>
        <v>0.01</v>
      </c>
      <c r="AU65" s="56">
        <f t="shared" si="45"/>
        <v>4229.2000000000007</v>
      </c>
      <c r="AV65" s="237">
        <f t="shared" si="45"/>
        <v>3573</v>
      </c>
      <c r="AW65" s="237">
        <f t="shared" si="45"/>
        <v>0.01</v>
      </c>
      <c r="AX65" s="237">
        <f t="shared" si="45"/>
        <v>3573.01</v>
      </c>
      <c r="AY65" s="237">
        <f t="shared" si="45"/>
        <v>3743</v>
      </c>
      <c r="AZ65" s="237">
        <f t="shared" si="45"/>
        <v>0.01</v>
      </c>
      <c r="BA65" s="291">
        <f t="shared" si="45"/>
        <v>3743.01</v>
      </c>
      <c r="BB65" s="215"/>
    </row>
    <row r="66" spans="1:58" x14ac:dyDescent="0.25">
      <c r="A66" s="326" t="s">
        <v>42</v>
      </c>
      <c r="B66" s="55" t="s">
        <v>324</v>
      </c>
      <c r="C66" s="48">
        <v>13.544499999999999</v>
      </c>
      <c r="D66" s="48">
        <v>0</v>
      </c>
      <c r="E66" s="48">
        <f t="shared" ref="E66:E67" si="46">SUM(C66:D66)</f>
        <v>13.544499999999999</v>
      </c>
      <c r="F66" s="48">
        <v>13.5</v>
      </c>
      <c r="G66" s="48">
        <v>0</v>
      </c>
      <c r="H66" s="48">
        <f t="shared" ref="H66:H67" si="47">SUM(F66:G66)</f>
        <v>13.5</v>
      </c>
      <c r="I66" s="48">
        <v>13.5</v>
      </c>
      <c r="J66" s="48">
        <v>0</v>
      </c>
      <c r="K66" s="48">
        <f t="shared" ref="K66:K67" si="48">SUM(I66:J66)</f>
        <v>13.5</v>
      </c>
      <c r="L66" s="48">
        <v>12.4519</v>
      </c>
      <c r="M66" s="48">
        <v>0</v>
      </c>
      <c r="N66" s="48">
        <f t="shared" si="16"/>
        <v>12.4519</v>
      </c>
      <c r="O66" s="48">
        <v>13.5</v>
      </c>
      <c r="P66" s="48">
        <v>0</v>
      </c>
      <c r="Q66" s="48">
        <f>SUM(O66:P66)</f>
        <v>13.5</v>
      </c>
      <c r="R66" s="48">
        <v>13.5</v>
      </c>
      <c r="S66" s="48">
        <v>0</v>
      </c>
      <c r="T66" s="48">
        <f t="shared" si="17"/>
        <v>13.5</v>
      </c>
      <c r="U66" s="48">
        <v>1344.19</v>
      </c>
      <c r="V66" s="48">
        <v>0</v>
      </c>
      <c r="W66" s="65">
        <f>SUM(U66:V66)</f>
        <v>1344.19</v>
      </c>
      <c r="X66" s="99">
        <v>1400</v>
      </c>
      <c r="Y66" s="50">
        <v>0</v>
      </c>
      <c r="Z66" s="111">
        <f>SUM(X66:Y66)</f>
        <v>1400</v>
      </c>
      <c r="AA66" s="99">
        <v>1400</v>
      </c>
      <c r="AB66" s="50">
        <v>0</v>
      </c>
      <c r="AC66" s="50">
        <f>SUM(AA66:AB66)</f>
        <v>1400</v>
      </c>
      <c r="AD66" s="66">
        <v>918.09</v>
      </c>
      <c r="AE66" s="48">
        <v>0</v>
      </c>
      <c r="AF66" s="48">
        <f>SUM(AD66:AE66)</f>
        <v>918.09</v>
      </c>
      <c r="AG66" s="48"/>
      <c r="AH66" s="48"/>
      <c r="AI66" s="65"/>
      <c r="AJ66" s="99">
        <v>1800</v>
      </c>
      <c r="AK66" s="50">
        <v>0</v>
      </c>
      <c r="AL66" s="66">
        <f>SUM(AJ66:AK66)</f>
        <v>1800</v>
      </c>
      <c r="AM66" s="48">
        <v>1550</v>
      </c>
      <c r="AN66" s="48">
        <v>0</v>
      </c>
      <c r="AO66" s="48">
        <f>SUM(AM66:AN66)</f>
        <v>1550</v>
      </c>
      <c r="AP66" s="48">
        <v>1033.78</v>
      </c>
      <c r="AQ66" s="48">
        <v>0</v>
      </c>
      <c r="AR66" s="48">
        <f>SUM(AP66:AQ66)</f>
        <v>1033.78</v>
      </c>
      <c r="AS66" s="48">
        <v>1150</v>
      </c>
      <c r="AT66" s="48">
        <v>0</v>
      </c>
      <c r="AU66" s="65">
        <f>SUM(AS66:AT66)</f>
        <v>1150</v>
      </c>
      <c r="AV66" s="52">
        <v>1150</v>
      </c>
      <c r="AW66" s="52">
        <v>0</v>
      </c>
      <c r="AX66" s="52">
        <f>SUM(AV66:AW66)</f>
        <v>1150</v>
      </c>
      <c r="AY66" s="52">
        <v>1250</v>
      </c>
      <c r="AZ66" s="52">
        <v>0</v>
      </c>
      <c r="BA66" s="125">
        <f>SUM(AY66:AZ66)</f>
        <v>1250</v>
      </c>
      <c r="BB66" s="215"/>
    </row>
    <row r="67" spans="1:58" ht="15.75" customHeight="1" x14ac:dyDescent="0.25">
      <c r="A67" s="327"/>
      <c r="B67" s="55" t="s">
        <v>321</v>
      </c>
      <c r="C67" s="48">
        <v>35.7639</v>
      </c>
      <c r="D67" s="48">
        <v>43.761800000000001</v>
      </c>
      <c r="E67" s="48">
        <f t="shared" si="46"/>
        <v>79.525700000000001</v>
      </c>
      <c r="F67" s="48">
        <v>43</v>
      </c>
      <c r="G67" s="48">
        <v>48</v>
      </c>
      <c r="H67" s="48">
        <f t="shared" si="47"/>
        <v>91</v>
      </c>
      <c r="I67" s="48">
        <v>52.5</v>
      </c>
      <c r="J67" s="48">
        <v>52.5</v>
      </c>
      <c r="K67" s="48">
        <f t="shared" si="48"/>
        <v>105</v>
      </c>
      <c r="L67" s="48">
        <v>43.134</v>
      </c>
      <c r="M67" s="48">
        <v>49.471600000000002</v>
      </c>
      <c r="N67" s="48">
        <f t="shared" si="16"/>
        <v>92.60560000000001</v>
      </c>
      <c r="O67" s="48">
        <v>25.4</v>
      </c>
      <c r="P67" s="48">
        <v>51</v>
      </c>
      <c r="Q67" s="48">
        <f>SUM(O67:P67)</f>
        <v>76.400000000000006</v>
      </c>
      <c r="R67" s="48">
        <v>30</v>
      </c>
      <c r="S67" s="48">
        <v>55.8</v>
      </c>
      <c r="T67" s="48">
        <f t="shared" si="17"/>
        <v>85.8</v>
      </c>
      <c r="U67" s="48">
        <v>1310.2</v>
      </c>
      <c r="V67" s="48">
        <v>903.42</v>
      </c>
      <c r="W67" s="65">
        <f>SUM(U67:V67)</f>
        <v>2213.62</v>
      </c>
      <c r="X67" s="99">
        <v>3100</v>
      </c>
      <c r="Y67" s="99">
        <v>6000</v>
      </c>
      <c r="Z67" s="111">
        <f>SUM(X67:Y67)</f>
        <v>9100</v>
      </c>
      <c r="AA67" s="99">
        <v>2850</v>
      </c>
      <c r="AB67" s="99">
        <v>5581</v>
      </c>
      <c r="AC67" s="50">
        <f>SUM(AA67:AB67)</f>
        <v>8431</v>
      </c>
      <c r="AD67" s="66">
        <v>1918.53</v>
      </c>
      <c r="AE67" s="48">
        <v>3530.8</v>
      </c>
      <c r="AF67" s="48">
        <f>SUM(AD67:AE67)</f>
        <v>5449.33</v>
      </c>
      <c r="AG67" s="48"/>
      <c r="AH67" s="48"/>
      <c r="AI67" s="65"/>
      <c r="AJ67" s="99">
        <v>1515</v>
      </c>
      <c r="AK67" s="99">
        <v>2025</v>
      </c>
      <c r="AL67" s="66">
        <f>SUM(AJ67:AK67)</f>
        <v>3540</v>
      </c>
      <c r="AM67" s="48">
        <v>1521.56</v>
      </c>
      <c r="AN67" s="48">
        <v>2044.69</v>
      </c>
      <c r="AO67" s="48">
        <f>SUM(AM67:AN67)</f>
        <v>3566.25</v>
      </c>
      <c r="AP67" s="48">
        <v>662.9</v>
      </c>
      <c r="AQ67" s="48">
        <v>0</v>
      </c>
      <c r="AR67" s="48">
        <f>SUM(AP67:AQ67)</f>
        <v>662.9</v>
      </c>
      <c r="AS67" s="48">
        <v>2161.2199999999998</v>
      </c>
      <c r="AT67" s="48">
        <v>3962.99</v>
      </c>
      <c r="AU67" s="65">
        <f>SUM(AS67:AT67)</f>
        <v>6124.2099999999991</v>
      </c>
      <c r="AV67" s="52">
        <v>2223.5300000000002</v>
      </c>
      <c r="AW67" s="52">
        <v>3583.59</v>
      </c>
      <c r="AX67" s="52">
        <f>SUM(AV67:AW67)</f>
        <v>5807.1200000000008</v>
      </c>
      <c r="AY67" s="52">
        <v>1553.59</v>
      </c>
      <c r="AZ67" s="52">
        <v>2139.7800000000002</v>
      </c>
      <c r="BA67" s="125">
        <f>SUM(AY67:AZ67)</f>
        <v>3693.37</v>
      </c>
      <c r="BB67" s="215"/>
    </row>
    <row r="68" spans="1:58" ht="15.75" customHeight="1" x14ac:dyDescent="0.25">
      <c r="A68" s="348" t="s">
        <v>40</v>
      </c>
      <c r="B68" s="349"/>
      <c r="C68" s="20">
        <f t="shared" ref="C68:K68" si="49">SUM(C66:C67)</f>
        <v>49.308399999999999</v>
      </c>
      <c r="D68" s="20">
        <f t="shared" si="49"/>
        <v>43.761800000000001</v>
      </c>
      <c r="E68" s="20">
        <f t="shared" si="49"/>
        <v>93.0702</v>
      </c>
      <c r="F68" s="20">
        <f t="shared" si="49"/>
        <v>56.5</v>
      </c>
      <c r="G68" s="20">
        <f t="shared" si="49"/>
        <v>48</v>
      </c>
      <c r="H68" s="20">
        <f t="shared" si="49"/>
        <v>104.5</v>
      </c>
      <c r="I68" s="20">
        <f t="shared" si="49"/>
        <v>66</v>
      </c>
      <c r="J68" s="20">
        <f t="shared" si="49"/>
        <v>52.5</v>
      </c>
      <c r="K68" s="20">
        <f t="shared" si="49"/>
        <v>118.5</v>
      </c>
      <c r="L68" s="20">
        <f>SUM(L66:L67)</f>
        <v>55.585900000000002</v>
      </c>
      <c r="M68" s="20">
        <f>SUM(M66:M67)</f>
        <v>49.471600000000002</v>
      </c>
      <c r="N68" s="20">
        <f t="shared" si="16"/>
        <v>105.0575</v>
      </c>
      <c r="O68" s="20">
        <f t="shared" ref="O68:Q68" si="50">SUM(O66:O67)</f>
        <v>38.9</v>
      </c>
      <c r="P68" s="20">
        <f t="shared" si="50"/>
        <v>51</v>
      </c>
      <c r="Q68" s="20">
        <f t="shared" si="50"/>
        <v>89.9</v>
      </c>
      <c r="R68" s="20">
        <f>SUM(R66:R67)</f>
        <v>43.5</v>
      </c>
      <c r="S68" s="20">
        <f>SUM(S66:S67)</f>
        <v>55.8</v>
      </c>
      <c r="T68" s="20">
        <f t="shared" si="17"/>
        <v>99.3</v>
      </c>
      <c r="U68" s="20">
        <f>SUM(U66:U67)</f>
        <v>2654.3900000000003</v>
      </c>
      <c r="V68" s="20">
        <f>SUM(V66:V67)</f>
        <v>903.42</v>
      </c>
      <c r="W68" s="20">
        <f t="shared" si="3"/>
        <v>3557.8100000000004</v>
      </c>
      <c r="X68" s="56">
        <f>SUM(X66:X67)</f>
        <v>4500</v>
      </c>
      <c r="Y68" s="56">
        <f t="shared" ref="Y68:BA68" si="51">SUM(Y66:Y67)</f>
        <v>6000</v>
      </c>
      <c r="Z68" s="56">
        <f t="shared" si="51"/>
        <v>10500</v>
      </c>
      <c r="AA68" s="56">
        <f t="shared" si="51"/>
        <v>4250</v>
      </c>
      <c r="AB68" s="56">
        <f t="shared" si="51"/>
        <v>5581</v>
      </c>
      <c r="AC68" s="56">
        <f t="shared" si="51"/>
        <v>9831</v>
      </c>
      <c r="AD68" s="56">
        <f t="shared" si="51"/>
        <v>2836.62</v>
      </c>
      <c r="AE68" s="56">
        <f t="shared" si="51"/>
        <v>3530.8</v>
      </c>
      <c r="AF68" s="56">
        <f t="shared" si="51"/>
        <v>6367.42</v>
      </c>
      <c r="AG68" s="56">
        <f t="shared" si="51"/>
        <v>0</v>
      </c>
      <c r="AH68" s="56">
        <f t="shared" si="51"/>
        <v>0</v>
      </c>
      <c r="AI68" s="56">
        <f t="shared" si="51"/>
        <v>0</v>
      </c>
      <c r="AJ68" s="56">
        <f t="shared" si="51"/>
        <v>3315</v>
      </c>
      <c r="AK68" s="56">
        <f t="shared" si="51"/>
        <v>2025</v>
      </c>
      <c r="AL68" s="56">
        <f t="shared" si="51"/>
        <v>5340</v>
      </c>
      <c r="AM68" s="56">
        <f t="shared" si="51"/>
        <v>3071.56</v>
      </c>
      <c r="AN68" s="56">
        <f t="shared" si="51"/>
        <v>2044.69</v>
      </c>
      <c r="AO68" s="56">
        <f t="shared" si="51"/>
        <v>5116.25</v>
      </c>
      <c r="AP68" s="56">
        <f t="shared" si="51"/>
        <v>1696.6799999999998</v>
      </c>
      <c r="AQ68" s="56">
        <f t="shared" si="51"/>
        <v>0</v>
      </c>
      <c r="AR68" s="56">
        <f t="shared" si="51"/>
        <v>1696.6799999999998</v>
      </c>
      <c r="AS68" s="56">
        <f t="shared" si="51"/>
        <v>3311.22</v>
      </c>
      <c r="AT68" s="56">
        <f t="shared" si="51"/>
        <v>3962.99</v>
      </c>
      <c r="AU68" s="56">
        <f t="shared" si="51"/>
        <v>7274.2099999999991</v>
      </c>
      <c r="AV68" s="56">
        <f t="shared" si="51"/>
        <v>3373.53</v>
      </c>
      <c r="AW68" s="56">
        <f t="shared" si="51"/>
        <v>3583.59</v>
      </c>
      <c r="AX68" s="56">
        <f t="shared" si="51"/>
        <v>6957.1200000000008</v>
      </c>
      <c r="AY68" s="56">
        <f t="shared" si="51"/>
        <v>2803.59</v>
      </c>
      <c r="AZ68" s="56">
        <f t="shared" si="51"/>
        <v>2139.7800000000002</v>
      </c>
      <c r="BA68" s="170">
        <f t="shared" si="51"/>
        <v>4943.37</v>
      </c>
      <c r="BB68" s="215"/>
    </row>
    <row r="69" spans="1:58" ht="15.75" customHeight="1" x14ac:dyDescent="0.25">
      <c r="A69" s="326" t="s">
        <v>43</v>
      </c>
      <c r="B69" s="55" t="s">
        <v>325</v>
      </c>
      <c r="C69" s="48">
        <v>0</v>
      </c>
      <c r="D69" s="48">
        <v>0</v>
      </c>
      <c r="E69" s="48">
        <f t="shared" ref="E69:E70" si="52">SUM(C69:D69)</f>
        <v>0</v>
      </c>
      <c r="F69" s="48">
        <v>0.01</v>
      </c>
      <c r="G69" s="48">
        <v>0</v>
      </c>
      <c r="H69" s="48">
        <f t="shared" ref="H69:H70" si="53">SUM(F69:G69)</f>
        <v>0.01</v>
      </c>
      <c r="I69" s="48">
        <v>1E-4</v>
      </c>
      <c r="J69" s="48">
        <v>0</v>
      </c>
      <c r="K69" s="48">
        <f t="shared" ref="K69:K70" si="54">SUM(I69:J69)</f>
        <v>1E-4</v>
      </c>
      <c r="L69" s="48">
        <v>0</v>
      </c>
      <c r="M69" s="48">
        <v>0</v>
      </c>
      <c r="N69" s="48">
        <f t="shared" si="16"/>
        <v>0</v>
      </c>
      <c r="O69" s="48">
        <v>1E-4</v>
      </c>
      <c r="P69" s="48">
        <v>0</v>
      </c>
      <c r="Q69" s="48">
        <f>SUM(O69:P69)</f>
        <v>1E-4</v>
      </c>
      <c r="R69" s="48">
        <v>1E-4</v>
      </c>
      <c r="S69" s="48">
        <v>0</v>
      </c>
      <c r="T69" s="48">
        <f t="shared" si="17"/>
        <v>1E-4</v>
      </c>
      <c r="U69" s="48">
        <v>0</v>
      </c>
      <c r="V69" s="48">
        <v>0</v>
      </c>
      <c r="W69" s="65">
        <f>SUM(U69:V69)</f>
        <v>0</v>
      </c>
      <c r="X69" s="99">
        <v>0.01</v>
      </c>
      <c r="Y69" s="50">
        <v>0</v>
      </c>
      <c r="Z69" s="50">
        <f>SUM(X69:Y69)</f>
        <v>0.01</v>
      </c>
      <c r="AA69" s="50">
        <v>0</v>
      </c>
      <c r="AB69" s="50">
        <v>0</v>
      </c>
      <c r="AC69" s="50">
        <f>SUM(AA69:AB69)</f>
        <v>0</v>
      </c>
      <c r="AD69" s="50">
        <v>0</v>
      </c>
      <c r="AE69" s="50">
        <v>0</v>
      </c>
      <c r="AF69" s="50">
        <f>SUM(AD69:AE69)</f>
        <v>0</v>
      </c>
      <c r="AG69" s="50"/>
      <c r="AH69" s="50"/>
      <c r="AI69" s="50"/>
      <c r="AJ69" s="99">
        <v>0.01</v>
      </c>
      <c r="AK69" s="50">
        <v>0</v>
      </c>
      <c r="AL69" s="50">
        <f>SUM(AJ69:AK69)</f>
        <v>0.01</v>
      </c>
      <c r="AM69" s="50">
        <v>0</v>
      </c>
      <c r="AN69" s="50">
        <v>0</v>
      </c>
      <c r="AO69" s="50">
        <f>SUM(AM69:AN69)</f>
        <v>0</v>
      </c>
      <c r="AP69" s="50">
        <v>0</v>
      </c>
      <c r="AQ69" s="50">
        <v>0</v>
      </c>
      <c r="AR69" s="50">
        <f>SUM(AP69:AQ69)</f>
        <v>0</v>
      </c>
      <c r="AS69" s="50">
        <v>0.01</v>
      </c>
      <c r="AT69" s="50">
        <v>0</v>
      </c>
      <c r="AU69" s="196">
        <f>SUM(AS69:AT69)</f>
        <v>0.01</v>
      </c>
      <c r="AV69" s="52">
        <v>0.01</v>
      </c>
      <c r="AW69" s="52">
        <v>0</v>
      </c>
      <c r="AX69" s="52">
        <f>SUM(AV69:AW69)</f>
        <v>0.01</v>
      </c>
      <c r="AY69" s="52">
        <v>0</v>
      </c>
      <c r="AZ69" s="52">
        <v>0.01</v>
      </c>
      <c r="BA69" s="125">
        <f>SUM(AY69:AZ69)</f>
        <v>0.01</v>
      </c>
      <c r="BB69" s="215"/>
    </row>
    <row r="70" spans="1:58" ht="15.75" customHeight="1" x14ac:dyDescent="0.25">
      <c r="A70" s="327"/>
      <c r="B70" s="55" t="s">
        <v>322</v>
      </c>
      <c r="C70" s="48">
        <v>46.1721</v>
      </c>
      <c r="D70" s="48">
        <v>16.989999999999998</v>
      </c>
      <c r="E70" s="48">
        <f t="shared" si="52"/>
        <v>63.162099999999995</v>
      </c>
      <c r="F70" s="48">
        <v>34</v>
      </c>
      <c r="G70" s="48">
        <v>20</v>
      </c>
      <c r="H70" s="48">
        <f t="shared" si="53"/>
        <v>54</v>
      </c>
      <c r="I70" s="48">
        <v>45.1</v>
      </c>
      <c r="J70" s="48">
        <v>17</v>
      </c>
      <c r="K70" s="48">
        <f t="shared" si="54"/>
        <v>62.1</v>
      </c>
      <c r="L70" s="48">
        <v>29.7255</v>
      </c>
      <c r="M70" s="48">
        <v>32.180599999999998</v>
      </c>
      <c r="N70" s="48">
        <f t="shared" si="16"/>
        <v>61.906099999999995</v>
      </c>
      <c r="O70" s="48">
        <v>44</v>
      </c>
      <c r="P70" s="48">
        <v>20</v>
      </c>
      <c r="Q70" s="48">
        <f>SUM(O70:P70)</f>
        <v>64</v>
      </c>
      <c r="R70" s="48">
        <v>16</v>
      </c>
      <c r="S70" s="48">
        <v>24.8</v>
      </c>
      <c r="T70" s="48">
        <f t="shared" si="17"/>
        <v>40.799999999999997</v>
      </c>
      <c r="U70" s="48">
        <v>0</v>
      </c>
      <c r="V70" s="48">
        <v>0</v>
      </c>
      <c r="W70" s="65">
        <f>SUM(U70:V70)</f>
        <v>0</v>
      </c>
      <c r="X70" s="99">
        <v>1600</v>
      </c>
      <c r="Y70" s="99">
        <v>2480</v>
      </c>
      <c r="Z70" s="50">
        <f>SUM(X70:Y70)</f>
        <v>4080</v>
      </c>
      <c r="AA70" s="99">
        <v>4291.3</v>
      </c>
      <c r="AB70" s="99">
        <v>6436.56</v>
      </c>
      <c r="AC70" s="50">
        <f>SUM(AA70:AB70)</f>
        <v>10727.86</v>
      </c>
      <c r="AD70" s="50">
        <v>2235.33</v>
      </c>
      <c r="AE70" s="50">
        <v>3352.39</v>
      </c>
      <c r="AF70" s="50">
        <f>SUM(AD70:AE70)</f>
        <v>5587.7199999999993</v>
      </c>
      <c r="AG70" s="50"/>
      <c r="AH70" s="50"/>
      <c r="AI70" s="50"/>
      <c r="AJ70" s="99">
        <v>2261.17</v>
      </c>
      <c r="AK70" s="99">
        <v>3392.57</v>
      </c>
      <c r="AL70" s="50">
        <f>SUM(AJ70:AK70)</f>
        <v>5653.74</v>
      </c>
      <c r="AM70" s="50">
        <v>1596.33</v>
      </c>
      <c r="AN70" s="50">
        <v>2394.5</v>
      </c>
      <c r="AO70" s="50">
        <f>SUM(AM70:AN70)</f>
        <v>3990.83</v>
      </c>
      <c r="AP70" s="50">
        <v>0</v>
      </c>
      <c r="AQ70" s="50">
        <v>0</v>
      </c>
      <c r="AR70" s="50">
        <f>SUM(AP70:AQ70)</f>
        <v>0</v>
      </c>
      <c r="AS70" s="50">
        <v>3192.57</v>
      </c>
      <c r="AT70" s="50">
        <v>4788.8599999999997</v>
      </c>
      <c r="AU70" s="196">
        <f>SUM(AS70:AT70)</f>
        <v>7981.43</v>
      </c>
      <c r="AV70" s="52">
        <v>2356.3200000000002</v>
      </c>
      <c r="AW70" s="52">
        <v>3534.68</v>
      </c>
      <c r="AX70" s="52">
        <f>SUM(AV70:AW70)</f>
        <v>5891</v>
      </c>
      <c r="AY70" s="52">
        <v>4010.76</v>
      </c>
      <c r="AZ70" s="52">
        <v>6015.92</v>
      </c>
      <c r="BA70" s="125">
        <f>SUM(AY70:AZ70)</f>
        <v>10026.68</v>
      </c>
      <c r="BB70" s="215"/>
    </row>
    <row r="71" spans="1:58" ht="15.75" customHeight="1" x14ac:dyDescent="0.25">
      <c r="A71" s="348" t="s">
        <v>40</v>
      </c>
      <c r="B71" s="349"/>
      <c r="C71" s="20">
        <f t="shared" ref="C71:K71" si="55">SUM(C69:C70)</f>
        <v>46.1721</v>
      </c>
      <c r="D71" s="20">
        <f t="shared" si="55"/>
        <v>16.989999999999998</v>
      </c>
      <c r="E71" s="20">
        <f t="shared" si="55"/>
        <v>63.162099999999995</v>
      </c>
      <c r="F71" s="20">
        <f t="shared" si="55"/>
        <v>34.01</v>
      </c>
      <c r="G71" s="20">
        <f t="shared" si="55"/>
        <v>20</v>
      </c>
      <c r="H71" s="20">
        <f t="shared" si="55"/>
        <v>54.01</v>
      </c>
      <c r="I71" s="20">
        <f t="shared" si="55"/>
        <v>45.100100000000005</v>
      </c>
      <c r="J71" s="20">
        <f t="shared" si="55"/>
        <v>17</v>
      </c>
      <c r="K71" s="20">
        <f t="shared" si="55"/>
        <v>62.100100000000005</v>
      </c>
      <c r="L71" s="20">
        <f>SUM(L69:L70)</f>
        <v>29.7255</v>
      </c>
      <c r="M71" s="20">
        <f>SUM(M69:M70)</f>
        <v>32.180599999999998</v>
      </c>
      <c r="N71" s="20">
        <f t="shared" si="16"/>
        <v>61.906099999999995</v>
      </c>
      <c r="O71" s="20">
        <f t="shared" ref="O71:Q71" si="56">SUM(O69:O70)</f>
        <v>44.000100000000003</v>
      </c>
      <c r="P71" s="20">
        <f t="shared" si="56"/>
        <v>20</v>
      </c>
      <c r="Q71" s="20">
        <f t="shared" si="56"/>
        <v>64.000100000000003</v>
      </c>
      <c r="R71" s="20">
        <f>SUM(R69:R70)</f>
        <v>16.0001</v>
      </c>
      <c r="S71" s="20">
        <f>SUM(S69:S70)</f>
        <v>24.8</v>
      </c>
      <c r="T71" s="20">
        <f t="shared" si="17"/>
        <v>40.8001</v>
      </c>
      <c r="U71" s="20">
        <f>SUM(U69:U70)</f>
        <v>0</v>
      </c>
      <c r="V71" s="20">
        <f>SUM(V69:V70)</f>
        <v>0</v>
      </c>
      <c r="W71" s="20">
        <f t="shared" si="3"/>
        <v>0</v>
      </c>
      <c r="X71" s="86">
        <f>SUM(X69:X70)</f>
        <v>1600.01</v>
      </c>
      <c r="Y71" s="86">
        <f t="shared" ref="Y71:BA71" si="57">SUM(Y69:Y70)</f>
        <v>2480</v>
      </c>
      <c r="Z71" s="86">
        <f t="shared" si="57"/>
        <v>4080.01</v>
      </c>
      <c r="AA71" s="86">
        <f t="shared" si="57"/>
        <v>4291.3</v>
      </c>
      <c r="AB71" s="86">
        <f t="shared" si="57"/>
        <v>6436.56</v>
      </c>
      <c r="AC71" s="86">
        <f t="shared" si="57"/>
        <v>10727.86</v>
      </c>
      <c r="AD71" s="86">
        <f t="shared" si="57"/>
        <v>2235.33</v>
      </c>
      <c r="AE71" s="86">
        <f t="shared" si="57"/>
        <v>3352.39</v>
      </c>
      <c r="AF71" s="86">
        <f t="shared" si="57"/>
        <v>5587.7199999999993</v>
      </c>
      <c r="AG71" s="86">
        <f t="shared" si="57"/>
        <v>0</v>
      </c>
      <c r="AH71" s="86">
        <f t="shared" si="57"/>
        <v>0</v>
      </c>
      <c r="AI71" s="86">
        <f t="shared" si="57"/>
        <v>0</v>
      </c>
      <c r="AJ71" s="86">
        <f t="shared" si="57"/>
        <v>2261.1800000000003</v>
      </c>
      <c r="AK71" s="86">
        <f t="shared" si="57"/>
        <v>3392.57</v>
      </c>
      <c r="AL71" s="86">
        <f t="shared" si="57"/>
        <v>5653.75</v>
      </c>
      <c r="AM71" s="86">
        <f t="shared" si="57"/>
        <v>1596.33</v>
      </c>
      <c r="AN71" s="86">
        <f t="shared" si="57"/>
        <v>2394.5</v>
      </c>
      <c r="AO71" s="86">
        <f t="shared" si="57"/>
        <v>3990.83</v>
      </c>
      <c r="AP71" s="86">
        <f t="shared" si="57"/>
        <v>0</v>
      </c>
      <c r="AQ71" s="86">
        <f t="shared" si="57"/>
        <v>0</v>
      </c>
      <c r="AR71" s="86">
        <f t="shared" si="57"/>
        <v>0</v>
      </c>
      <c r="AS71" s="86">
        <f t="shared" si="57"/>
        <v>3192.5800000000004</v>
      </c>
      <c r="AT71" s="86">
        <f t="shared" si="57"/>
        <v>4788.8599999999997</v>
      </c>
      <c r="AU71" s="86">
        <f t="shared" si="57"/>
        <v>7981.4400000000005</v>
      </c>
      <c r="AV71" s="86">
        <f t="shared" si="57"/>
        <v>2356.3300000000004</v>
      </c>
      <c r="AW71" s="86">
        <f t="shared" si="57"/>
        <v>3534.68</v>
      </c>
      <c r="AX71" s="86">
        <f t="shared" si="57"/>
        <v>5891.01</v>
      </c>
      <c r="AY71" s="86">
        <f t="shared" si="57"/>
        <v>4010.76</v>
      </c>
      <c r="AZ71" s="86">
        <f t="shared" si="57"/>
        <v>6015.93</v>
      </c>
      <c r="BA71" s="294">
        <f t="shared" si="57"/>
        <v>10026.69</v>
      </c>
      <c r="BB71" s="215"/>
    </row>
    <row r="72" spans="1:58" ht="15.75" customHeight="1" x14ac:dyDescent="0.25">
      <c r="A72" s="21" t="s">
        <v>10</v>
      </c>
      <c r="B72" s="22"/>
      <c r="C72" s="23"/>
      <c r="D72" s="23"/>
      <c r="E72" s="23"/>
      <c r="F72" s="23"/>
      <c r="G72" s="23"/>
      <c r="H72" s="23"/>
      <c r="I72" s="23"/>
      <c r="J72" s="23"/>
      <c r="K72" s="23"/>
      <c r="L72" s="29"/>
      <c r="M72" s="29"/>
      <c r="N72" s="23"/>
      <c r="O72" s="23"/>
      <c r="P72" s="23"/>
      <c r="Q72" s="23"/>
      <c r="R72" s="29"/>
      <c r="S72" s="29"/>
      <c r="T72" s="23"/>
      <c r="U72" s="97"/>
      <c r="V72" s="97"/>
      <c r="W72" s="97"/>
      <c r="X72" s="97"/>
      <c r="Y72" s="97"/>
      <c r="Z72" s="130"/>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295"/>
      <c r="BB72" s="215"/>
    </row>
    <row r="73" spans="1:58" s="39" customFormat="1" ht="15.75" customHeight="1" x14ac:dyDescent="0.25">
      <c r="A73" s="238"/>
      <c r="B73" s="125" t="s">
        <v>311</v>
      </c>
      <c r="C73" s="107"/>
      <c r="D73" s="107"/>
      <c r="E73" s="107"/>
      <c r="F73" s="107"/>
      <c r="G73" s="107"/>
      <c r="H73" s="107"/>
      <c r="I73" s="107"/>
      <c r="J73" s="107"/>
      <c r="K73" s="107"/>
      <c r="L73" s="107"/>
      <c r="M73" s="107"/>
      <c r="N73" s="107"/>
      <c r="O73" s="107"/>
      <c r="P73" s="107"/>
      <c r="Q73" s="107"/>
      <c r="R73" s="107"/>
      <c r="S73" s="107"/>
      <c r="T73" s="107"/>
      <c r="U73" s="107">
        <v>0</v>
      </c>
      <c r="V73" s="107">
        <v>0</v>
      </c>
      <c r="W73" s="107">
        <f>SUM(U73:V73)</f>
        <v>0</v>
      </c>
      <c r="X73" s="254">
        <v>777</v>
      </c>
      <c r="Y73" s="117">
        <v>1166</v>
      </c>
      <c r="Z73" s="107">
        <f>SUM(X73:Y73)</f>
        <v>1943</v>
      </c>
      <c r="AA73" s="117">
        <v>445.75</v>
      </c>
      <c r="AB73" s="117">
        <v>668.62</v>
      </c>
      <c r="AC73" s="107">
        <f>SUM(AA73:AB73)</f>
        <v>1114.3699999999999</v>
      </c>
      <c r="AD73" s="107">
        <v>253.83</v>
      </c>
      <c r="AE73" s="107">
        <v>380.74</v>
      </c>
      <c r="AF73" s="107">
        <f>SUM(AD73:AE73)</f>
        <v>634.57000000000005</v>
      </c>
      <c r="AG73" s="107"/>
      <c r="AH73" s="107"/>
      <c r="AI73" s="107"/>
      <c r="AJ73" s="117">
        <v>891.5</v>
      </c>
      <c r="AK73" s="117">
        <v>1337.25</v>
      </c>
      <c r="AL73" s="256">
        <f>SUM(AJ73:AK73)</f>
        <v>2228.75</v>
      </c>
      <c r="AM73" s="251">
        <v>2230.94</v>
      </c>
      <c r="AN73" s="251">
        <v>3646.4</v>
      </c>
      <c r="AO73" s="252">
        <f>SUM(AM73:AN73)</f>
        <v>5877.34</v>
      </c>
      <c r="AP73" s="107">
        <v>1215.47</v>
      </c>
      <c r="AQ73" s="107">
        <v>1823.2</v>
      </c>
      <c r="AR73" s="107">
        <f>SUM(AP73:AQ73)</f>
        <v>3038.67</v>
      </c>
      <c r="AS73" s="107">
        <v>2674.03</v>
      </c>
      <c r="AT73" s="107">
        <v>4011.04</v>
      </c>
      <c r="AU73" s="107">
        <f t="shared" ref="AU73:AU78" si="58">SUM(AS73:AT73)</f>
        <v>6685.07</v>
      </c>
      <c r="AV73" s="125">
        <v>2881.61</v>
      </c>
      <c r="AW73" s="125">
        <v>4322.41</v>
      </c>
      <c r="AX73" s="125">
        <f>SUM(AV73:AW73)</f>
        <v>7204.02</v>
      </c>
      <c r="AY73" s="125">
        <v>1734.95</v>
      </c>
      <c r="AZ73" s="125">
        <v>2602.4299999999998</v>
      </c>
      <c r="BA73" s="125">
        <f>SUM(AY73:AZ73)</f>
        <v>4337.38</v>
      </c>
      <c r="BB73" s="239"/>
      <c r="BC73" s="240"/>
      <c r="BD73" s="240"/>
      <c r="BE73" s="240"/>
      <c r="BF73" s="240"/>
    </row>
    <row r="74" spans="1:58" s="39" customFormat="1" ht="15.75" customHeight="1" x14ac:dyDescent="0.25">
      <c r="A74" s="238"/>
      <c r="B74" s="125" t="s">
        <v>312</v>
      </c>
      <c r="C74" s="107"/>
      <c r="D74" s="107"/>
      <c r="E74" s="107"/>
      <c r="F74" s="107"/>
      <c r="G74" s="107"/>
      <c r="H74" s="107"/>
      <c r="I74" s="107"/>
      <c r="J74" s="107"/>
      <c r="K74" s="107"/>
      <c r="L74" s="107"/>
      <c r="M74" s="107"/>
      <c r="N74" s="107"/>
      <c r="O74" s="107"/>
      <c r="P74" s="107"/>
      <c r="Q74" s="107"/>
      <c r="R74" s="107"/>
      <c r="S74" s="107"/>
      <c r="T74" s="107"/>
      <c r="U74" s="107">
        <v>0</v>
      </c>
      <c r="V74" s="107">
        <v>0</v>
      </c>
      <c r="W74" s="107">
        <f t="shared" ref="W74:W75" si="59">SUM(U74:V74)</f>
        <v>0</v>
      </c>
      <c r="X74" s="254">
        <v>588</v>
      </c>
      <c r="Y74" s="117">
        <v>882</v>
      </c>
      <c r="Z74" s="107">
        <f t="shared" ref="Z74:Z75" si="60">SUM(X74:Y74)</f>
        <v>1470</v>
      </c>
      <c r="AA74" s="117">
        <v>337</v>
      </c>
      <c r="AB74" s="117">
        <v>505.5</v>
      </c>
      <c r="AC74" s="107">
        <f t="shared" ref="AC74:AC75" si="61">SUM(AA74:AB74)</f>
        <v>842.5</v>
      </c>
      <c r="AD74" s="107">
        <v>140.94</v>
      </c>
      <c r="AE74" s="107">
        <v>211.41</v>
      </c>
      <c r="AF74" s="107">
        <f>SUM(AD74:AE74)</f>
        <v>352.35</v>
      </c>
      <c r="AG74" s="107"/>
      <c r="AH74" s="107"/>
      <c r="AI74" s="107"/>
      <c r="AJ74" s="117">
        <v>674</v>
      </c>
      <c r="AK74" s="117">
        <v>1011</v>
      </c>
      <c r="AL74" s="256">
        <f t="shared" ref="AL74:AL75" si="62">SUM(AJ74:AK74)</f>
        <v>1685</v>
      </c>
      <c r="AM74" s="251">
        <v>1687.36</v>
      </c>
      <c r="AN74" s="251">
        <v>2531.04</v>
      </c>
      <c r="AO74" s="252">
        <f>SUM(AM74:AN74)</f>
        <v>4218.3999999999996</v>
      </c>
      <c r="AP74" s="107">
        <v>843.68</v>
      </c>
      <c r="AQ74" s="107">
        <v>1265.52</v>
      </c>
      <c r="AR74" s="107">
        <f t="shared" ref="AR74:AR75" si="63">SUM(AP74:AQ74)</f>
        <v>2109.1999999999998</v>
      </c>
      <c r="AS74" s="107">
        <v>1856.1</v>
      </c>
      <c r="AT74" s="107">
        <v>2784.14</v>
      </c>
      <c r="AU74" s="107">
        <f t="shared" si="58"/>
        <v>4640.24</v>
      </c>
      <c r="AV74" s="125">
        <v>2450.9299999999998</v>
      </c>
      <c r="AW74" s="125">
        <v>3673.39</v>
      </c>
      <c r="AX74" s="125">
        <f t="shared" ref="AX74:AX75" si="64">SUM(AV74:AW74)</f>
        <v>6124.32</v>
      </c>
      <c r="AY74" s="125">
        <v>1204.27</v>
      </c>
      <c r="AZ74" s="125">
        <v>1806.4</v>
      </c>
      <c r="BA74" s="125">
        <f t="shared" ref="BA74:BA75" si="65">SUM(AY74:AZ74)</f>
        <v>3010.67</v>
      </c>
      <c r="BB74" s="239"/>
      <c r="BC74" s="240"/>
      <c r="BD74" s="240"/>
      <c r="BE74" s="240"/>
      <c r="BF74" s="240"/>
    </row>
    <row r="75" spans="1:58" s="39" customFormat="1" ht="15.75" customHeight="1" x14ac:dyDescent="0.25">
      <c r="A75" s="238" t="s">
        <v>310</v>
      </c>
      <c r="B75" s="125" t="s">
        <v>313</v>
      </c>
      <c r="C75" s="107"/>
      <c r="D75" s="107"/>
      <c r="E75" s="107"/>
      <c r="F75" s="107"/>
      <c r="G75" s="107"/>
      <c r="H75" s="107"/>
      <c r="I75" s="107"/>
      <c r="J75" s="107"/>
      <c r="K75" s="107"/>
      <c r="L75" s="107"/>
      <c r="M75" s="107"/>
      <c r="N75" s="107"/>
      <c r="O75" s="107"/>
      <c r="P75" s="107"/>
      <c r="Q75" s="107"/>
      <c r="R75" s="107"/>
      <c r="S75" s="107"/>
      <c r="T75" s="107"/>
      <c r="U75" s="107">
        <v>0</v>
      </c>
      <c r="V75" s="107">
        <v>0</v>
      </c>
      <c r="W75" s="107">
        <f t="shared" si="59"/>
        <v>0</v>
      </c>
      <c r="X75" s="254">
        <v>2995</v>
      </c>
      <c r="Y75" s="117">
        <v>4493</v>
      </c>
      <c r="Z75" s="107">
        <f t="shared" si="60"/>
        <v>7488</v>
      </c>
      <c r="AA75" s="117">
        <v>2092.91</v>
      </c>
      <c r="AB75" s="117">
        <v>3139.36</v>
      </c>
      <c r="AC75" s="107">
        <f t="shared" si="61"/>
        <v>5232.2700000000004</v>
      </c>
      <c r="AD75" s="107">
        <v>0</v>
      </c>
      <c r="AE75" s="107">
        <v>3139.36</v>
      </c>
      <c r="AF75" s="107">
        <f>SUM(AD75:AE75)</f>
        <v>3139.36</v>
      </c>
      <c r="AG75" s="107"/>
      <c r="AH75" s="107"/>
      <c r="AI75" s="107"/>
      <c r="AJ75" s="117">
        <v>3434.5</v>
      </c>
      <c r="AK75" s="117">
        <v>5151.75</v>
      </c>
      <c r="AL75" s="256">
        <f t="shared" si="62"/>
        <v>8586.25</v>
      </c>
      <c r="AM75" s="251">
        <v>10125.68</v>
      </c>
      <c r="AN75" s="251">
        <v>13999.15</v>
      </c>
      <c r="AO75" s="252">
        <f>SUM(AM75:AN75)</f>
        <v>24124.83</v>
      </c>
      <c r="AP75" s="107">
        <v>6759.29</v>
      </c>
      <c r="AQ75" s="107">
        <v>6999.58</v>
      </c>
      <c r="AR75" s="107">
        <f t="shared" si="63"/>
        <v>13758.869999999999</v>
      </c>
      <c r="AS75" s="107">
        <v>10266.049999999999</v>
      </c>
      <c r="AT75" s="107">
        <v>15399.07</v>
      </c>
      <c r="AU75" s="107">
        <f t="shared" si="58"/>
        <v>25665.119999999999</v>
      </c>
      <c r="AV75" s="125">
        <v>4960.18</v>
      </c>
      <c r="AW75" s="125">
        <v>7440.27</v>
      </c>
      <c r="AX75" s="125">
        <f t="shared" si="64"/>
        <v>12400.45</v>
      </c>
      <c r="AY75" s="125">
        <v>6660.78</v>
      </c>
      <c r="AZ75" s="125">
        <v>9991.17</v>
      </c>
      <c r="BA75" s="125">
        <f t="shared" si="65"/>
        <v>16651.95</v>
      </c>
      <c r="BB75" s="239"/>
      <c r="BC75" s="240"/>
      <c r="BD75" s="240"/>
      <c r="BE75" s="240"/>
      <c r="BF75" s="240"/>
    </row>
    <row r="76" spans="1:58" s="39" customFormat="1" ht="15.75" customHeight="1" x14ac:dyDescent="0.25">
      <c r="A76" s="238"/>
      <c r="B76" s="284" t="s">
        <v>361</v>
      </c>
      <c r="C76" s="107"/>
      <c r="D76" s="107"/>
      <c r="E76" s="107"/>
      <c r="F76" s="107"/>
      <c r="G76" s="107"/>
      <c r="H76" s="107"/>
      <c r="I76" s="107"/>
      <c r="J76" s="107"/>
      <c r="K76" s="107"/>
      <c r="L76" s="107"/>
      <c r="M76" s="107"/>
      <c r="N76" s="107"/>
      <c r="O76" s="107"/>
      <c r="P76" s="107"/>
      <c r="Q76" s="107"/>
      <c r="R76" s="107"/>
      <c r="S76" s="107"/>
      <c r="T76" s="107"/>
      <c r="U76" s="107"/>
      <c r="V76" s="107"/>
      <c r="W76" s="107"/>
      <c r="X76" s="254"/>
      <c r="Y76" s="117"/>
      <c r="Z76" s="267"/>
      <c r="AA76" s="268"/>
      <c r="AB76" s="268"/>
      <c r="AC76" s="267"/>
      <c r="AD76" s="267"/>
      <c r="AE76" s="267"/>
      <c r="AF76" s="267"/>
      <c r="AG76" s="267"/>
      <c r="AH76" s="267"/>
      <c r="AI76" s="267"/>
      <c r="AJ76" s="268"/>
      <c r="AK76" s="268"/>
      <c r="AL76" s="269"/>
      <c r="AM76" s="270"/>
      <c r="AN76" s="270"/>
      <c r="AO76" s="271"/>
      <c r="AP76" s="107">
        <v>0</v>
      </c>
      <c r="AQ76" s="107">
        <v>0</v>
      </c>
      <c r="AR76" s="107">
        <f>SUM(AP76:AQ76)</f>
        <v>0</v>
      </c>
      <c r="AS76" s="107">
        <v>0</v>
      </c>
      <c r="AT76" s="107">
        <v>0</v>
      </c>
      <c r="AU76" s="107">
        <f t="shared" si="58"/>
        <v>0</v>
      </c>
      <c r="AV76" s="125">
        <v>1799.21</v>
      </c>
      <c r="AW76" s="125">
        <v>2698.81</v>
      </c>
      <c r="AX76" s="125">
        <f>SUM(AV76:AW76)</f>
        <v>4498.0200000000004</v>
      </c>
      <c r="AY76" s="125">
        <v>4162.99</v>
      </c>
      <c r="AZ76" s="125">
        <v>6244.48</v>
      </c>
      <c r="BA76" s="125">
        <f>SUM(AY76:AZ76)</f>
        <v>10407.469999999999</v>
      </c>
      <c r="BB76" s="239"/>
      <c r="BC76" s="240"/>
      <c r="BD76" s="240"/>
      <c r="BE76" s="240"/>
      <c r="BF76" s="240"/>
    </row>
    <row r="77" spans="1:58" s="39" customFormat="1" ht="15.75" customHeight="1" x14ac:dyDescent="0.25">
      <c r="A77" s="238"/>
      <c r="B77" s="284" t="s">
        <v>362</v>
      </c>
      <c r="C77" s="107"/>
      <c r="D77" s="107"/>
      <c r="E77" s="107"/>
      <c r="F77" s="107"/>
      <c r="G77" s="107"/>
      <c r="H77" s="107"/>
      <c r="I77" s="107"/>
      <c r="J77" s="107"/>
      <c r="K77" s="107"/>
      <c r="L77" s="107"/>
      <c r="M77" s="107"/>
      <c r="N77" s="107"/>
      <c r="O77" s="107"/>
      <c r="P77" s="107"/>
      <c r="Q77" s="107"/>
      <c r="R77" s="107"/>
      <c r="S77" s="107"/>
      <c r="T77" s="107"/>
      <c r="U77" s="107"/>
      <c r="V77" s="107"/>
      <c r="W77" s="107"/>
      <c r="X77" s="254"/>
      <c r="Y77" s="117"/>
      <c r="Z77" s="267"/>
      <c r="AA77" s="268"/>
      <c r="AB77" s="268"/>
      <c r="AC77" s="267"/>
      <c r="AD77" s="267"/>
      <c r="AE77" s="267"/>
      <c r="AF77" s="267"/>
      <c r="AG77" s="267"/>
      <c r="AH77" s="267"/>
      <c r="AI77" s="267"/>
      <c r="AJ77" s="268"/>
      <c r="AK77" s="268"/>
      <c r="AL77" s="269"/>
      <c r="AM77" s="270"/>
      <c r="AN77" s="270"/>
      <c r="AO77" s="271"/>
      <c r="AP77" s="107">
        <v>0</v>
      </c>
      <c r="AQ77" s="107">
        <v>0</v>
      </c>
      <c r="AR77" s="107">
        <f>SUM(AP77:AQ77)</f>
        <v>0</v>
      </c>
      <c r="AS77" s="107">
        <v>0</v>
      </c>
      <c r="AT77" s="107">
        <v>0</v>
      </c>
      <c r="AU77" s="107">
        <f t="shared" si="58"/>
        <v>0</v>
      </c>
      <c r="AV77" s="125">
        <v>533.23</v>
      </c>
      <c r="AW77" s="125">
        <v>799.85</v>
      </c>
      <c r="AX77" s="125">
        <f>SUM(AV77:AW77)</f>
        <v>1333.08</v>
      </c>
      <c r="AY77" s="125">
        <v>1084.3499999999999</v>
      </c>
      <c r="AZ77" s="125">
        <v>1626.52</v>
      </c>
      <c r="BA77" s="125">
        <f>SUM(AY77:AZ77)</f>
        <v>2710.87</v>
      </c>
      <c r="BB77" s="239"/>
      <c r="BC77" s="240"/>
      <c r="BD77" s="240"/>
      <c r="BE77" s="240"/>
      <c r="BF77" s="240"/>
    </row>
    <row r="78" spans="1:58" s="39" customFormat="1" ht="15.75" customHeight="1" x14ac:dyDescent="0.25">
      <c r="A78" s="238"/>
      <c r="B78" s="284" t="s">
        <v>363</v>
      </c>
      <c r="C78" s="107"/>
      <c r="D78" s="107"/>
      <c r="E78" s="107"/>
      <c r="F78" s="107"/>
      <c r="G78" s="107"/>
      <c r="H78" s="107"/>
      <c r="I78" s="107"/>
      <c r="J78" s="107"/>
      <c r="K78" s="107"/>
      <c r="L78" s="107"/>
      <c r="M78" s="107"/>
      <c r="N78" s="107"/>
      <c r="O78" s="107"/>
      <c r="P78" s="107"/>
      <c r="Q78" s="107"/>
      <c r="R78" s="107"/>
      <c r="S78" s="107"/>
      <c r="T78" s="107"/>
      <c r="U78" s="107"/>
      <c r="V78" s="107"/>
      <c r="W78" s="107"/>
      <c r="X78" s="254"/>
      <c r="Y78" s="117"/>
      <c r="Z78" s="267"/>
      <c r="AA78" s="268"/>
      <c r="AB78" s="268"/>
      <c r="AC78" s="267"/>
      <c r="AD78" s="267"/>
      <c r="AE78" s="267"/>
      <c r="AF78" s="267"/>
      <c r="AG78" s="267"/>
      <c r="AH78" s="267"/>
      <c r="AI78" s="267"/>
      <c r="AJ78" s="268"/>
      <c r="AK78" s="268"/>
      <c r="AL78" s="269"/>
      <c r="AM78" s="270"/>
      <c r="AN78" s="270"/>
      <c r="AO78" s="271"/>
      <c r="AP78" s="107">
        <v>0</v>
      </c>
      <c r="AQ78" s="107">
        <v>0</v>
      </c>
      <c r="AR78" s="107">
        <f>SUM(AP78:AQ78)</f>
        <v>0</v>
      </c>
      <c r="AS78" s="107">
        <v>0</v>
      </c>
      <c r="AT78" s="107">
        <v>0</v>
      </c>
      <c r="AU78" s="107">
        <f t="shared" si="58"/>
        <v>0</v>
      </c>
      <c r="AV78" s="125">
        <v>304.08999999999997</v>
      </c>
      <c r="AW78" s="125">
        <v>456.14</v>
      </c>
      <c r="AX78" s="125">
        <f>SUM(AV78:AW78)</f>
        <v>760.23</v>
      </c>
      <c r="AY78" s="125">
        <v>752.67</v>
      </c>
      <c r="AZ78" s="125">
        <v>1129</v>
      </c>
      <c r="BA78" s="125">
        <f>SUM(AY78:AZ78)</f>
        <v>1881.67</v>
      </c>
      <c r="BB78" s="239"/>
      <c r="BC78" s="240"/>
      <c r="BD78" s="240"/>
      <c r="BE78" s="240"/>
      <c r="BF78" s="240"/>
    </row>
    <row r="79" spans="1:58" s="249" customFormat="1" ht="15.75" customHeight="1" x14ac:dyDescent="0.25">
      <c r="A79" s="241"/>
      <c r="B79" s="242" t="s">
        <v>40</v>
      </c>
      <c r="C79" s="243"/>
      <c r="D79" s="243"/>
      <c r="E79" s="243"/>
      <c r="F79" s="243"/>
      <c r="G79" s="243"/>
      <c r="H79" s="243"/>
      <c r="I79" s="243"/>
      <c r="J79" s="243"/>
      <c r="K79" s="243"/>
      <c r="L79" s="243"/>
      <c r="M79" s="243"/>
      <c r="N79" s="243"/>
      <c r="O79" s="243"/>
      <c r="P79" s="243"/>
      <c r="Q79" s="243"/>
      <c r="R79" s="243"/>
      <c r="S79" s="243"/>
      <c r="T79" s="243"/>
      <c r="U79" s="243">
        <f>SUM(U73:U75)</f>
        <v>0</v>
      </c>
      <c r="V79" s="243">
        <f t="shared" ref="V79:W79" si="66">SUM(V73:V75)</f>
        <v>0</v>
      </c>
      <c r="W79" s="243">
        <f t="shared" si="66"/>
        <v>0</v>
      </c>
      <c r="X79" s="244">
        <f>SUM(X73:X75)</f>
        <v>4360</v>
      </c>
      <c r="Y79" s="243">
        <f t="shared" ref="Y79:BA79" si="67">SUM(Y73:Y75)</f>
        <v>6541</v>
      </c>
      <c r="Z79" s="245">
        <f t="shared" si="67"/>
        <v>10901</v>
      </c>
      <c r="AA79" s="246">
        <f t="shared" si="67"/>
        <v>2875.66</v>
      </c>
      <c r="AB79" s="246">
        <f t="shared" si="67"/>
        <v>4313.4799999999996</v>
      </c>
      <c r="AC79" s="246">
        <f t="shared" si="67"/>
        <v>7189.14</v>
      </c>
      <c r="AD79" s="246">
        <f t="shared" si="67"/>
        <v>394.77</v>
      </c>
      <c r="AE79" s="246">
        <f t="shared" si="67"/>
        <v>3731.51</v>
      </c>
      <c r="AF79" s="246">
        <f t="shared" si="67"/>
        <v>4126.2800000000007</v>
      </c>
      <c r="AG79" s="246">
        <f t="shared" si="67"/>
        <v>0</v>
      </c>
      <c r="AH79" s="246">
        <f t="shared" si="67"/>
        <v>0</v>
      </c>
      <c r="AI79" s="246">
        <f t="shared" si="67"/>
        <v>0</v>
      </c>
      <c r="AJ79" s="246">
        <f t="shared" si="67"/>
        <v>5000</v>
      </c>
      <c r="AK79" s="246">
        <f t="shared" si="67"/>
        <v>7500</v>
      </c>
      <c r="AL79" s="246">
        <f t="shared" si="67"/>
        <v>12500</v>
      </c>
      <c r="AM79" s="246">
        <f t="shared" si="67"/>
        <v>14043.98</v>
      </c>
      <c r="AN79" s="246">
        <f t="shared" si="67"/>
        <v>20176.59</v>
      </c>
      <c r="AO79" s="246">
        <f t="shared" si="67"/>
        <v>34220.57</v>
      </c>
      <c r="AP79" s="246">
        <f>SUM(AP73:AP78)</f>
        <v>8818.44</v>
      </c>
      <c r="AQ79" s="246">
        <f>SUM(AQ73:AQ78)</f>
        <v>10088.299999999999</v>
      </c>
      <c r="AR79" s="246">
        <f t="shared" si="67"/>
        <v>18906.739999999998</v>
      </c>
      <c r="AS79" s="246">
        <f>SUM(AS73:AS78)</f>
        <v>14796.18</v>
      </c>
      <c r="AT79" s="246">
        <f>SUM(AT73:AT78)</f>
        <v>22194.25</v>
      </c>
      <c r="AU79" s="246">
        <f t="shared" si="67"/>
        <v>36990.43</v>
      </c>
      <c r="AV79" s="246">
        <f>SUM(AV73:AV78)</f>
        <v>12929.25</v>
      </c>
      <c r="AW79" s="246">
        <f>SUM(AW73:AW78)</f>
        <v>19390.87</v>
      </c>
      <c r="AX79" s="246">
        <f t="shared" si="67"/>
        <v>25728.79</v>
      </c>
      <c r="AY79" s="246">
        <f>SUM(AY73:AY78)</f>
        <v>15600.01</v>
      </c>
      <c r="AZ79" s="246">
        <f>SUM(AZ73:AZ78)</f>
        <v>23400</v>
      </c>
      <c r="BA79" s="246">
        <f t="shared" si="67"/>
        <v>24000</v>
      </c>
      <c r="BB79" s="247"/>
      <c r="BC79" s="248"/>
      <c r="BD79" s="248"/>
      <c r="BE79" s="248"/>
      <c r="BF79" s="248"/>
    </row>
    <row r="80" spans="1:58" s="94" customFormat="1" ht="15.75" customHeight="1" x14ac:dyDescent="0.25">
      <c r="A80" s="193"/>
      <c r="B80" s="125" t="s">
        <v>314</v>
      </c>
      <c r="C80" s="107"/>
      <c r="D80" s="107"/>
      <c r="E80" s="107"/>
      <c r="F80" s="107"/>
      <c r="G80" s="107"/>
      <c r="H80" s="107"/>
      <c r="I80" s="107"/>
      <c r="J80" s="107"/>
      <c r="K80" s="107"/>
      <c r="L80" s="107"/>
      <c r="M80" s="107"/>
      <c r="N80" s="107"/>
      <c r="O80" s="107"/>
      <c r="P80" s="107"/>
      <c r="Q80" s="107"/>
      <c r="R80" s="107"/>
      <c r="S80" s="107"/>
      <c r="T80" s="107"/>
      <c r="U80" s="107">
        <v>30536.94</v>
      </c>
      <c r="V80" s="107">
        <v>5012.72</v>
      </c>
      <c r="W80" s="107">
        <f>SUM(U80:V80)</f>
        <v>35549.659999999996</v>
      </c>
      <c r="X80" s="254">
        <v>19273</v>
      </c>
      <c r="Y80" s="117">
        <v>21790</v>
      </c>
      <c r="Z80" s="255">
        <f>SUM(X80:Y80)</f>
        <v>41063</v>
      </c>
      <c r="AA80" s="117">
        <v>25074</v>
      </c>
      <c r="AB80" s="117">
        <v>23129</v>
      </c>
      <c r="AC80" s="107">
        <f>SUM(AA80:AB80)</f>
        <v>48203</v>
      </c>
      <c r="AD80" s="256">
        <v>25074</v>
      </c>
      <c r="AE80" s="251">
        <v>26489</v>
      </c>
      <c r="AF80" s="251">
        <f t="shared" ref="AF80:AF85" si="68">SUM(AD80:AE80)</f>
        <v>51563</v>
      </c>
      <c r="AG80" s="251"/>
      <c r="AH80" s="251"/>
      <c r="AI80" s="252"/>
      <c r="AJ80" s="117">
        <v>20477</v>
      </c>
      <c r="AK80" s="117">
        <v>23504</v>
      </c>
      <c r="AL80" s="107">
        <f>SUM(AJ80:AK80)</f>
        <v>43981</v>
      </c>
      <c r="AM80" s="256">
        <v>27774.080000000002</v>
      </c>
      <c r="AN80" s="251">
        <v>32465</v>
      </c>
      <c r="AO80" s="251">
        <f t="shared" ref="AO80:AO85" si="69">SUM(AM80:AN80)</f>
        <v>60239.08</v>
      </c>
      <c r="AP80" s="251">
        <v>22877.08</v>
      </c>
      <c r="AQ80" s="251">
        <v>29759</v>
      </c>
      <c r="AR80" s="251">
        <f>SUM(AP80:AQ80)</f>
        <v>52636.08</v>
      </c>
      <c r="AS80" s="251">
        <v>31113.01</v>
      </c>
      <c r="AT80" s="251">
        <v>32312.01</v>
      </c>
      <c r="AU80" s="252">
        <f t="shared" ref="AU80:AU85" si="70">SUM(AS80:AT80)</f>
        <v>63425.02</v>
      </c>
      <c r="AV80" s="125">
        <v>38214.22</v>
      </c>
      <c r="AW80" s="125">
        <v>27830.84</v>
      </c>
      <c r="AX80" s="125">
        <f>SUM(AV80:AW80)</f>
        <v>66045.06</v>
      </c>
      <c r="AY80" s="125">
        <v>21093.17</v>
      </c>
      <c r="AZ80" s="125">
        <v>31639.759999999998</v>
      </c>
      <c r="BA80" s="125">
        <f>SUM(AY80:AZ80)</f>
        <v>52732.929999999993</v>
      </c>
      <c r="BB80" s="228"/>
      <c r="BC80" s="229"/>
      <c r="BD80" s="229"/>
      <c r="BE80" s="229"/>
      <c r="BF80" s="229"/>
    </row>
    <row r="81" spans="1:58" s="94" customFormat="1" ht="15.75" customHeight="1" x14ac:dyDescent="0.25">
      <c r="A81" s="193"/>
      <c r="B81" s="125" t="s">
        <v>315</v>
      </c>
      <c r="C81" s="107"/>
      <c r="D81" s="107"/>
      <c r="E81" s="107"/>
      <c r="F81" s="107"/>
      <c r="G81" s="107"/>
      <c r="H81" s="107"/>
      <c r="I81" s="107"/>
      <c r="J81" s="107"/>
      <c r="K81" s="107"/>
      <c r="L81" s="107"/>
      <c r="M81" s="107"/>
      <c r="N81" s="107"/>
      <c r="O81" s="107"/>
      <c r="P81" s="107"/>
      <c r="Q81" s="107"/>
      <c r="R81" s="107"/>
      <c r="S81" s="107"/>
      <c r="T81" s="107"/>
      <c r="U81" s="107">
        <v>19786.89</v>
      </c>
      <c r="V81" s="107">
        <v>3789.76</v>
      </c>
      <c r="W81" s="107">
        <f t="shared" ref="W81:W85" si="71">SUM(U81:V81)</f>
        <v>23576.65</v>
      </c>
      <c r="X81" s="254">
        <v>14739</v>
      </c>
      <c r="Y81" s="117">
        <v>16662</v>
      </c>
      <c r="Z81" s="255">
        <f t="shared" ref="Z81:Z85" si="72">SUM(X81:Y81)</f>
        <v>31401</v>
      </c>
      <c r="AA81" s="117">
        <v>23293</v>
      </c>
      <c r="AB81" s="117">
        <v>18274</v>
      </c>
      <c r="AC81" s="107">
        <f t="shared" ref="AC81:AC85" si="73">SUM(AA81:AB81)</f>
        <v>41567</v>
      </c>
      <c r="AD81" s="256">
        <v>23136.14</v>
      </c>
      <c r="AE81" s="251">
        <v>20844</v>
      </c>
      <c r="AF81" s="251">
        <f t="shared" si="68"/>
        <v>43980.14</v>
      </c>
      <c r="AG81" s="251"/>
      <c r="AH81" s="251"/>
      <c r="AI81" s="252"/>
      <c r="AJ81" s="117">
        <v>15661</v>
      </c>
      <c r="AK81" s="117">
        <v>17972</v>
      </c>
      <c r="AL81" s="107">
        <f t="shared" ref="AL81:AL85" si="74">SUM(AJ81:AK81)</f>
        <v>33633</v>
      </c>
      <c r="AM81" s="256">
        <v>21650</v>
      </c>
      <c r="AN81" s="251">
        <v>25251</v>
      </c>
      <c r="AO81" s="251">
        <f t="shared" si="69"/>
        <v>46901</v>
      </c>
      <c r="AP81" s="251">
        <v>19157</v>
      </c>
      <c r="AQ81" s="251">
        <v>23113</v>
      </c>
      <c r="AR81" s="251">
        <f t="shared" ref="AR81:AR85" si="75">SUM(AP81:AQ81)</f>
        <v>42270</v>
      </c>
      <c r="AS81" s="251">
        <v>24110</v>
      </c>
      <c r="AT81" s="251">
        <v>25021</v>
      </c>
      <c r="AU81" s="252">
        <f t="shared" si="70"/>
        <v>49131</v>
      </c>
      <c r="AV81" s="125">
        <v>28106.99</v>
      </c>
      <c r="AW81" s="125">
        <v>21407.599999999999</v>
      </c>
      <c r="AX81" s="125">
        <f t="shared" ref="AX81:AX85" si="76">SUM(AV81:AW81)</f>
        <v>49514.59</v>
      </c>
      <c r="AY81" s="125">
        <v>16224.96</v>
      </c>
      <c r="AZ81" s="125">
        <v>24337.439999999999</v>
      </c>
      <c r="BA81" s="125">
        <f t="shared" ref="BA81:BA85" si="77">SUM(AY81:AZ81)</f>
        <v>40562.399999999994</v>
      </c>
      <c r="BB81" s="228"/>
      <c r="BC81" s="229"/>
      <c r="BD81" s="229"/>
      <c r="BE81" s="229"/>
      <c r="BF81" s="229"/>
    </row>
    <row r="82" spans="1:58" s="94" customFormat="1" ht="15.75" customHeight="1" x14ac:dyDescent="0.25">
      <c r="A82" s="193"/>
      <c r="B82" s="125" t="s">
        <v>316</v>
      </c>
      <c r="C82" s="107"/>
      <c r="D82" s="107"/>
      <c r="E82" s="107"/>
      <c r="F82" s="107"/>
      <c r="G82" s="107"/>
      <c r="H82" s="107"/>
      <c r="I82" s="107"/>
      <c r="J82" s="107"/>
      <c r="K82" s="107"/>
      <c r="L82" s="107"/>
      <c r="M82" s="107"/>
      <c r="N82" s="107"/>
      <c r="O82" s="107"/>
      <c r="P82" s="107"/>
      <c r="Q82" s="107"/>
      <c r="R82" s="107"/>
      <c r="S82" s="107"/>
      <c r="T82" s="107"/>
      <c r="U82" s="107">
        <v>112245.12</v>
      </c>
      <c r="V82" s="107">
        <v>19311.46</v>
      </c>
      <c r="W82" s="107">
        <f t="shared" si="71"/>
        <v>131556.57999999999</v>
      </c>
      <c r="X82" s="254">
        <v>79360</v>
      </c>
      <c r="Y82" s="117">
        <v>89724</v>
      </c>
      <c r="Z82" s="255">
        <f t="shared" si="72"/>
        <v>169084</v>
      </c>
      <c r="AA82" s="117">
        <v>86185.16</v>
      </c>
      <c r="AB82" s="117">
        <v>94943</v>
      </c>
      <c r="AC82" s="107">
        <f t="shared" si="73"/>
        <v>181128.16</v>
      </c>
      <c r="AD82" s="256">
        <v>80335.070000000007</v>
      </c>
      <c r="AE82" s="251">
        <v>108793</v>
      </c>
      <c r="AF82" s="251">
        <f t="shared" si="68"/>
        <v>189128.07</v>
      </c>
      <c r="AG82" s="251"/>
      <c r="AH82" s="251"/>
      <c r="AI82" s="252"/>
      <c r="AJ82" s="117">
        <v>84343.4</v>
      </c>
      <c r="AK82" s="117">
        <v>96779.6</v>
      </c>
      <c r="AL82" s="107">
        <f t="shared" si="74"/>
        <v>181123</v>
      </c>
      <c r="AM82" s="256">
        <v>103695.12</v>
      </c>
      <c r="AN82" s="251">
        <v>122646</v>
      </c>
      <c r="AO82" s="251">
        <f t="shared" si="69"/>
        <v>226341.12</v>
      </c>
      <c r="AP82" s="251">
        <v>103694.98</v>
      </c>
      <c r="AQ82" s="251">
        <v>112829</v>
      </c>
      <c r="AR82" s="251">
        <f t="shared" si="75"/>
        <v>216523.97999999998</v>
      </c>
      <c r="AS82" s="251">
        <v>119854.74</v>
      </c>
      <c r="AT82" s="251">
        <v>119961</v>
      </c>
      <c r="AU82" s="252">
        <f t="shared" si="70"/>
        <v>239815.74</v>
      </c>
      <c r="AV82" s="125">
        <v>130579.52</v>
      </c>
      <c r="AW82" s="125">
        <v>111533.72</v>
      </c>
      <c r="AX82" s="125">
        <f t="shared" si="76"/>
        <v>242113.24</v>
      </c>
      <c r="AY82" s="125">
        <v>84532.13</v>
      </c>
      <c r="AZ82" s="125">
        <v>126798.19</v>
      </c>
      <c r="BA82" s="125">
        <f t="shared" si="77"/>
        <v>211330.32</v>
      </c>
      <c r="BB82" s="228"/>
      <c r="BC82" s="229"/>
      <c r="BD82" s="229"/>
      <c r="BE82" s="229"/>
      <c r="BF82" s="229"/>
    </row>
    <row r="83" spans="1:58" s="94" customFormat="1" ht="15.75" customHeight="1" x14ac:dyDescent="0.25">
      <c r="A83" s="193"/>
      <c r="B83" s="257" t="s">
        <v>317</v>
      </c>
      <c r="C83" s="107"/>
      <c r="D83" s="107"/>
      <c r="E83" s="107"/>
      <c r="F83" s="107"/>
      <c r="G83" s="107"/>
      <c r="H83" s="107"/>
      <c r="I83" s="107"/>
      <c r="J83" s="107"/>
      <c r="K83" s="107"/>
      <c r="L83" s="107"/>
      <c r="M83" s="107"/>
      <c r="N83" s="107"/>
      <c r="O83" s="107"/>
      <c r="P83" s="107"/>
      <c r="Q83" s="107"/>
      <c r="R83" s="107"/>
      <c r="S83" s="107"/>
      <c r="T83" s="107"/>
      <c r="U83" s="107">
        <v>10480.530000000001</v>
      </c>
      <c r="V83" s="107">
        <v>2413.94</v>
      </c>
      <c r="W83" s="107">
        <f t="shared" si="71"/>
        <v>12894.470000000001</v>
      </c>
      <c r="X83" s="254">
        <v>14005</v>
      </c>
      <c r="Y83" s="117">
        <v>15833</v>
      </c>
      <c r="Z83" s="255">
        <f t="shared" si="72"/>
        <v>29838</v>
      </c>
      <c r="AA83" s="117">
        <v>24033</v>
      </c>
      <c r="AB83" s="117">
        <v>16165</v>
      </c>
      <c r="AC83" s="107">
        <f t="shared" si="73"/>
        <v>40198</v>
      </c>
      <c r="AD83" s="256">
        <v>15663.09</v>
      </c>
      <c r="AE83" s="251">
        <v>16165</v>
      </c>
      <c r="AF83" s="251">
        <f t="shared" si="68"/>
        <v>31828.09</v>
      </c>
      <c r="AG83" s="251"/>
      <c r="AH83" s="251"/>
      <c r="AI83" s="252"/>
      <c r="AJ83" s="117">
        <v>14879</v>
      </c>
      <c r="AK83" s="117">
        <v>17078</v>
      </c>
      <c r="AL83" s="107">
        <f t="shared" si="74"/>
        <v>31957</v>
      </c>
      <c r="AM83" s="256">
        <v>14879.26</v>
      </c>
      <c r="AN83" s="251">
        <v>21643.88</v>
      </c>
      <c r="AO83" s="251">
        <f t="shared" si="69"/>
        <v>36523.14</v>
      </c>
      <c r="AP83" s="251">
        <v>14878.96</v>
      </c>
      <c r="AQ83" s="251">
        <v>19555.88</v>
      </c>
      <c r="AR83" s="251">
        <f t="shared" si="75"/>
        <v>34434.839999999997</v>
      </c>
      <c r="AS83" s="251">
        <v>16209</v>
      </c>
      <c r="AT83" s="251">
        <v>18875</v>
      </c>
      <c r="AU83" s="252">
        <f t="shared" si="70"/>
        <v>35084</v>
      </c>
      <c r="AV83" s="125">
        <v>9722.02</v>
      </c>
      <c r="AW83" s="125">
        <v>11462.02</v>
      </c>
      <c r="AX83" s="125">
        <f t="shared" si="76"/>
        <v>21184.04</v>
      </c>
      <c r="AY83" s="125">
        <v>8687.14</v>
      </c>
      <c r="AZ83" s="125">
        <v>13030.71</v>
      </c>
      <c r="BA83" s="125">
        <f t="shared" si="77"/>
        <v>21717.85</v>
      </c>
      <c r="BB83" s="228"/>
      <c r="BC83" s="229"/>
      <c r="BD83" s="229"/>
      <c r="BE83" s="229"/>
      <c r="BF83" s="229"/>
    </row>
    <row r="84" spans="1:58" s="94" customFormat="1" ht="15.75" customHeight="1" x14ac:dyDescent="0.25">
      <c r="A84" s="193"/>
      <c r="B84" s="257" t="s">
        <v>318</v>
      </c>
      <c r="C84" s="107"/>
      <c r="D84" s="107"/>
      <c r="E84" s="107"/>
      <c r="F84" s="107"/>
      <c r="G84" s="107"/>
      <c r="H84" s="107"/>
      <c r="I84" s="107"/>
      <c r="J84" s="107"/>
      <c r="K84" s="107"/>
      <c r="L84" s="107"/>
      <c r="M84" s="107"/>
      <c r="N84" s="107"/>
      <c r="O84" s="107"/>
      <c r="P84" s="107"/>
      <c r="Q84" s="107"/>
      <c r="R84" s="107"/>
      <c r="S84" s="107"/>
      <c r="T84" s="107"/>
      <c r="U84" s="107">
        <v>2176.61</v>
      </c>
      <c r="V84" s="107">
        <v>626.59</v>
      </c>
      <c r="W84" s="107">
        <f t="shared" si="71"/>
        <v>2803.2000000000003</v>
      </c>
      <c r="X84" s="254">
        <v>3401</v>
      </c>
      <c r="Y84" s="117">
        <v>3845</v>
      </c>
      <c r="Z84" s="255">
        <f t="shared" si="72"/>
        <v>7246</v>
      </c>
      <c r="AA84" s="117">
        <v>5836</v>
      </c>
      <c r="AB84" s="117">
        <v>5140</v>
      </c>
      <c r="AC84" s="107">
        <f t="shared" si="73"/>
        <v>10976</v>
      </c>
      <c r="AD84" s="256">
        <v>7761.89</v>
      </c>
      <c r="AE84" s="251">
        <v>5140</v>
      </c>
      <c r="AF84" s="251">
        <f t="shared" si="68"/>
        <v>12901.89</v>
      </c>
      <c r="AG84" s="251"/>
      <c r="AH84" s="251"/>
      <c r="AI84" s="252"/>
      <c r="AJ84" s="117">
        <v>3613</v>
      </c>
      <c r="AK84" s="117">
        <v>4147</v>
      </c>
      <c r="AL84" s="107">
        <f t="shared" si="74"/>
        <v>7760</v>
      </c>
      <c r="AM84" s="256">
        <v>17590.43</v>
      </c>
      <c r="AN84" s="251">
        <v>5729.38</v>
      </c>
      <c r="AO84" s="251">
        <f t="shared" si="69"/>
        <v>23319.81</v>
      </c>
      <c r="AP84" s="251">
        <v>3780.92</v>
      </c>
      <c r="AQ84" s="251">
        <v>5197.38</v>
      </c>
      <c r="AR84" s="251">
        <f t="shared" si="75"/>
        <v>8978.2999999999993</v>
      </c>
      <c r="AS84" s="251">
        <v>4290</v>
      </c>
      <c r="AT84" s="251">
        <v>4997</v>
      </c>
      <c r="AU84" s="252">
        <f t="shared" si="70"/>
        <v>9287</v>
      </c>
      <c r="AV84" s="125">
        <v>3299.6</v>
      </c>
      <c r="AW84" s="125">
        <v>4092.89</v>
      </c>
      <c r="AX84" s="125">
        <f t="shared" si="76"/>
        <v>7392.49</v>
      </c>
      <c r="AY84" s="125">
        <v>3102.03</v>
      </c>
      <c r="AZ84" s="125">
        <v>4653.04</v>
      </c>
      <c r="BA84" s="125">
        <f t="shared" si="77"/>
        <v>7755.07</v>
      </c>
      <c r="BB84" s="228"/>
      <c r="BC84" s="229"/>
      <c r="BD84" s="229"/>
      <c r="BE84" s="229"/>
      <c r="BF84" s="229"/>
    </row>
    <row r="85" spans="1:58" s="94" customFormat="1" ht="15.75" customHeight="1" x14ac:dyDescent="0.25">
      <c r="A85" s="193"/>
      <c r="B85" s="257" t="s">
        <v>319</v>
      </c>
      <c r="C85" s="107"/>
      <c r="D85" s="107"/>
      <c r="E85" s="107"/>
      <c r="F85" s="107"/>
      <c r="G85" s="107"/>
      <c r="H85" s="107"/>
      <c r="I85" s="107"/>
      <c r="J85" s="107"/>
      <c r="K85" s="107"/>
      <c r="L85" s="107"/>
      <c r="M85" s="107"/>
      <c r="N85" s="107"/>
      <c r="O85" s="107"/>
      <c r="P85" s="107"/>
      <c r="Q85" s="107"/>
      <c r="R85" s="107"/>
      <c r="S85" s="107"/>
      <c r="T85" s="107"/>
      <c r="U85" s="107">
        <v>1643.46</v>
      </c>
      <c r="V85" s="107">
        <v>473.72</v>
      </c>
      <c r="W85" s="107">
        <f t="shared" si="71"/>
        <v>2117.1800000000003</v>
      </c>
      <c r="X85" s="254">
        <v>2600</v>
      </c>
      <c r="Y85" s="117">
        <v>2941</v>
      </c>
      <c r="Z85" s="255">
        <f t="shared" si="72"/>
        <v>5541</v>
      </c>
      <c r="AA85" s="117">
        <v>4462</v>
      </c>
      <c r="AB85" s="117">
        <v>3932</v>
      </c>
      <c r="AC85" s="107">
        <f t="shared" si="73"/>
        <v>8394</v>
      </c>
      <c r="AD85" s="256">
        <v>8069.64</v>
      </c>
      <c r="AE85" s="251">
        <v>3932</v>
      </c>
      <c r="AF85" s="251">
        <f t="shared" si="68"/>
        <v>12001.64</v>
      </c>
      <c r="AG85" s="251"/>
      <c r="AH85" s="251"/>
      <c r="AI85" s="252"/>
      <c r="AJ85" s="117">
        <v>2762</v>
      </c>
      <c r="AK85" s="117">
        <v>3172</v>
      </c>
      <c r="AL85" s="107">
        <f t="shared" si="74"/>
        <v>5934</v>
      </c>
      <c r="AM85" s="256">
        <v>8573.5</v>
      </c>
      <c r="AN85" s="251">
        <v>4455.74</v>
      </c>
      <c r="AO85" s="251">
        <f t="shared" si="69"/>
        <v>13029.24</v>
      </c>
      <c r="AP85" s="251">
        <v>3389</v>
      </c>
      <c r="AQ85" s="251">
        <v>3955.74</v>
      </c>
      <c r="AR85" s="251">
        <f t="shared" si="75"/>
        <v>7344.74</v>
      </c>
      <c r="AS85" s="251">
        <v>3337</v>
      </c>
      <c r="AT85" s="251">
        <v>3886</v>
      </c>
      <c r="AU85" s="252">
        <f t="shared" si="70"/>
        <v>7223</v>
      </c>
      <c r="AV85" s="125">
        <v>2282.9699999999998</v>
      </c>
      <c r="AW85" s="125">
        <v>2724.93</v>
      </c>
      <c r="AX85" s="125">
        <f t="shared" si="76"/>
        <v>5007.8999999999996</v>
      </c>
      <c r="AY85" s="125">
        <v>2065.2399999999998</v>
      </c>
      <c r="AZ85" s="125">
        <v>3097.86</v>
      </c>
      <c r="BA85" s="125">
        <f t="shared" si="77"/>
        <v>5163.1000000000004</v>
      </c>
      <c r="BB85" s="228"/>
      <c r="BC85" s="229"/>
      <c r="BD85" s="229"/>
      <c r="BE85" s="229"/>
      <c r="BF85" s="229"/>
    </row>
    <row r="86" spans="1:58" s="249" customFormat="1" ht="15.75" customHeight="1" x14ac:dyDescent="0.25">
      <c r="A86" s="241"/>
      <c r="B86" s="242" t="s">
        <v>40</v>
      </c>
      <c r="C86" s="243"/>
      <c r="D86" s="243"/>
      <c r="E86" s="243"/>
      <c r="F86" s="243"/>
      <c r="G86" s="243"/>
      <c r="H86" s="243"/>
      <c r="I86" s="243"/>
      <c r="J86" s="243"/>
      <c r="K86" s="243"/>
      <c r="L86" s="243"/>
      <c r="M86" s="243"/>
      <c r="N86" s="243"/>
      <c r="O86" s="243"/>
      <c r="P86" s="243"/>
      <c r="Q86" s="243"/>
      <c r="R86" s="243"/>
      <c r="S86" s="243"/>
      <c r="T86" s="243"/>
      <c r="U86" s="243">
        <f>SUM(U80:U85)</f>
        <v>176869.55</v>
      </c>
      <c r="V86" s="243">
        <f t="shared" ref="V86:W86" si="78">SUM(V80:V85)</f>
        <v>31628.19</v>
      </c>
      <c r="W86" s="243">
        <f t="shared" si="78"/>
        <v>208497.74</v>
      </c>
      <c r="X86" s="245">
        <f>SUM(X80:X85)</f>
        <v>133378</v>
      </c>
      <c r="Y86" s="246">
        <f t="shared" ref="Y86:BA86" si="79">SUM(Y80:Y85)</f>
        <v>150795</v>
      </c>
      <c r="Z86" s="250">
        <f t="shared" si="79"/>
        <v>284173</v>
      </c>
      <c r="AA86" s="243">
        <f t="shared" si="79"/>
        <v>168883.16</v>
      </c>
      <c r="AB86" s="243">
        <f t="shared" si="79"/>
        <v>161583</v>
      </c>
      <c r="AC86" s="243">
        <f t="shared" si="79"/>
        <v>330466.16000000003</v>
      </c>
      <c r="AD86" s="245">
        <f t="shared" si="79"/>
        <v>160039.83000000005</v>
      </c>
      <c r="AE86" s="246">
        <f t="shared" si="79"/>
        <v>181363</v>
      </c>
      <c r="AF86" s="246">
        <f t="shared" si="79"/>
        <v>341402.83000000007</v>
      </c>
      <c r="AG86" s="246">
        <f t="shared" si="79"/>
        <v>0</v>
      </c>
      <c r="AH86" s="246">
        <f t="shared" si="79"/>
        <v>0</v>
      </c>
      <c r="AI86" s="246">
        <f t="shared" si="79"/>
        <v>0</v>
      </c>
      <c r="AJ86" s="246">
        <f t="shared" si="79"/>
        <v>141735.4</v>
      </c>
      <c r="AK86" s="246">
        <f t="shared" si="79"/>
        <v>162652.6</v>
      </c>
      <c r="AL86" s="246">
        <f t="shared" si="79"/>
        <v>304388</v>
      </c>
      <c r="AM86" s="246">
        <f t="shared" si="79"/>
        <v>194162.39</v>
      </c>
      <c r="AN86" s="246">
        <f t="shared" si="79"/>
        <v>212191</v>
      </c>
      <c r="AO86" s="246">
        <f t="shared" si="79"/>
        <v>406353.39</v>
      </c>
      <c r="AP86" s="246">
        <f t="shared" si="79"/>
        <v>167777.94</v>
      </c>
      <c r="AQ86" s="246">
        <f t="shared" si="79"/>
        <v>194410</v>
      </c>
      <c r="AR86" s="246">
        <f t="shared" si="79"/>
        <v>362187.94</v>
      </c>
      <c r="AS86" s="246">
        <f t="shared" si="79"/>
        <v>198913.75</v>
      </c>
      <c r="AT86" s="246">
        <f t="shared" si="79"/>
        <v>205052.01</v>
      </c>
      <c r="AU86" s="246">
        <f t="shared" si="79"/>
        <v>403965.76</v>
      </c>
      <c r="AV86" s="246">
        <f t="shared" si="79"/>
        <v>212205.32</v>
      </c>
      <c r="AW86" s="246">
        <f t="shared" si="79"/>
        <v>179052</v>
      </c>
      <c r="AX86" s="246">
        <f t="shared" si="79"/>
        <v>391257.32</v>
      </c>
      <c r="AY86" s="246">
        <f t="shared" si="79"/>
        <v>135704.67000000001</v>
      </c>
      <c r="AZ86" s="246">
        <f t="shared" si="79"/>
        <v>203557</v>
      </c>
      <c r="BA86" s="246">
        <f t="shared" si="79"/>
        <v>339261.67</v>
      </c>
      <c r="BB86" s="247"/>
      <c r="BC86" s="248"/>
      <c r="BD86" s="248"/>
      <c r="BE86" s="248"/>
      <c r="BF86" s="248"/>
    </row>
    <row r="87" spans="1:58" s="36" customFormat="1" ht="15.75" customHeight="1" x14ac:dyDescent="0.25">
      <c r="A87" s="364" t="s">
        <v>40</v>
      </c>
      <c r="B87" s="365"/>
      <c r="C87" s="126" t="e">
        <f>SUM(#REF!)</f>
        <v>#REF!</v>
      </c>
      <c r="D87" s="126" t="e">
        <f>SUM(#REF!)</f>
        <v>#REF!</v>
      </c>
      <c r="E87" s="126" t="e">
        <f>SUM(#REF!)</f>
        <v>#REF!</v>
      </c>
      <c r="F87" s="126" t="e">
        <f>SUM(#REF!)</f>
        <v>#REF!</v>
      </c>
      <c r="G87" s="126" t="e">
        <f>SUM(#REF!)</f>
        <v>#REF!</v>
      </c>
      <c r="H87" s="126" t="e">
        <f>SUM(#REF!)</f>
        <v>#REF!</v>
      </c>
      <c r="I87" s="126" t="e">
        <f>SUM(#REF!)</f>
        <v>#REF!</v>
      </c>
      <c r="J87" s="126" t="e">
        <f>SUM(#REF!)</f>
        <v>#REF!</v>
      </c>
      <c r="K87" s="126" t="e">
        <f>SUM(#REF!)</f>
        <v>#REF!</v>
      </c>
      <c r="L87" s="126" t="e">
        <f>SUM(#REF!)</f>
        <v>#REF!</v>
      </c>
      <c r="M87" s="126" t="e">
        <f>SUM(#REF!)</f>
        <v>#REF!</v>
      </c>
      <c r="N87" s="126" t="e">
        <f t="shared" ref="N87:N102" si="80">SUM(L87:M87)</f>
        <v>#REF!</v>
      </c>
      <c r="O87" s="126" t="e">
        <f>SUM(#REF!)</f>
        <v>#REF!</v>
      </c>
      <c r="P87" s="126" t="e">
        <f>SUM(#REF!)</f>
        <v>#REF!</v>
      </c>
      <c r="Q87" s="126" t="e">
        <f>SUM(#REF!)</f>
        <v>#REF!</v>
      </c>
      <c r="R87" s="126" t="e">
        <f>SUM(#REF!)</f>
        <v>#REF!</v>
      </c>
      <c r="S87" s="126" t="e">
        <f>SUM(#REF!)</f>
        <v>#REF!</v>
      </c>
      <c r="T87" s="126" t="e">
        <f t="shared" ref="T87:T102" si="81">SUM(R87:S87)</f>
        <v>#REF!</v>
      </c>
      <c r="U87" s="126">
        <f>U79+U86</f>
        <v>176869.55</v>
      </c>
      <c r="V87" s="126">
        <f t="shared" ref="V87:W87" si="82">V79+V86</f>
        <v>31628.19</v>
      </c>
      <c r="W87" s="126">
        <f t="shared" si="82"/>
        <v>208497.74</v>
      </c>
      <c r="X87" s="124">
        <f>X79+X86</f>
        <v>137738</v>
      </c>
      <c r="Y87" s="34">
        <f t="shared" ref="Y87:BA87" si="83">Y79+Y86</f>
        <v>157336</v>
      </c>
      <c r="Z87" s="34">
        <f t="shared" si="83"/>
        <v>295074</v>
      </c>
      <c r="AA87" s="34">
        <f t="shared" si="83"/>
        <v>171758.82</v>
      </c>
      <c r="AB87" s="34">
        <f t="shared" si="83"/>
        <v>165896.48000000001</v>
      </c>
      <c r="AC87" s="34">
        <f t="shared" si="83"/>
        <v>337655.30000000005</v>
      </c>
      <c r="AD87" s="34">
        <f t="shared" si="83"/>
        <v>160434.60000000003</v>
      </c>
      <c r="AE87" s="34">
        <f t="shared" si="83"/>
        <v>185094.51</v>
      </c>
      <c r="AF87" s="34">
        <f t="shared" si="83"/>
        <v>345529.1100000001</v>
      </c>
      <c r="AG87" s="34">
        <f t="shared" si="83"/>
        <v>0</v>
      </c>
      <c r="AH87" s="34">
        <f t="shared" si="83"/>
        <v>0</v>
      </c>
      <c r="AI87" s="34">
        <f t="shared" si="83"/>
        <v>0</v>
      </c>
      <c r="AJ87" s="34">
        <f t="shared" si="83"/>
        <v>146735.4</v>
      </c>
      <c r="AK87" s="34">
        <f t="shared" si="83"/>
        <v>170152.6</v>
      </c>
      <c r="AL87" s="34">
        <f t="shared" si="83"/>
        <v>316888</v>
      </c>
      <c r="AM87" s="34">
        <f t="shared" si="83"/>
        <v>208206.37000000002</v>
      </c>
      <c r="AN87" s="34">
        <f t="shared" si="83"/>
        <v>232367.59</v>
      </c>
      <c r="AO87" s="34">
        <f t="shared" si="83"/>
        <v>440573.96</v>
      </c>
      <c r="AP87" s="34">
        <f t="shared" si="83"/>
        <v>176596.38</v>
      </c>
      <c r="AQ87" s="34">
        <f t="shared" si="83"/>
        <v>204498.3</v>
      </c>
      <c r="AR87" s="34">
        <f t="shared" si="83"/>
        <v>381094.68</v>
      </c>
      <c r="AS87" s="34">
        <f t="shared" si="83"/>
        <v>213709.93</v>
      </c>
      <c r="AT87" s="34">
        <f t="shared" si="83"/>
        <v>227246.26</v>
      </c>
      <c r="AU87" s="34">
        <f t="shared" si="83"/>
        <v>440956.19</v>
      </c>
      <c r="AV87" s="34">
        <f t="shared" si="83"/>
        <v>225134.57</v>
      </c>
      <c r="AW87" s="34">
        <f t="shared" si="83"/>
        <v>198442.87</v>
      </c>
      <c r="AX87" s="34">
        <f t="shared" si="83"/>
        <v>416986.11</v>
      </c>
      <c r="AY87" s="34">
        <f t="shared" si="83"/>
        <v>151304.68000000002</v>
      </c>
      <c r="AZ87" s="34">
        <f t="shared" si="83"/>
        <v>226957</v>
      </c>
      <c r="BA87" s="164">
        <f t="shared" si="83"/>
        <v>363261.67</v>
      </c>
      <c r="BB87" s="215"/>
      <c r="BC87" s="215"/>
      <c r="BD87" s="215"/>
      <c r="BE87" s="215"/>
      <c r="BF87" s="215"/>
    </row>
    <row r="88" spans="1:58" s="125" customFormat="1" ht="15.75" customHeight="1" x14ac:dyDescent="0.25">
      <c r="A88" s="366" t="s">
        <v>199</v>
      </c>
      <c r="B88" s="118" t="s">
        <v>193</v>
      </c>
      <c r="C88" s="107">
        <v>4.22</v>
      </c>
      <c r="D88" s="107">
        <v>6.32</v>
      </c>
      <c r="E88" s="107">
        <f t="shared" ref="E88:E93" si="84">SUM(C88:D88)</f>
        <v>10.54</v>
      </c>
      <c r="F88" s="107">
        <v>463</v>
      </c>
      <c r="G88" s="107">
        <v>695</v>
      </c>
      <c r="H88" s="107">
        <f t="shared" ref="H88:H93" si="85">SUM(F88:G88)</f>
        <v>1158</v>
      </c>
      <c r="I88" s="107">
        <v>4.99</v>
      </c>
      <c r="J88" s="107">
        <v>6.24</v>
      </c>
      <c r="K88" s="107">
        <f t="shared" ref="K88:K93" si="86">SUM(I88:J88)</f>
        <v>11.23</v>
      </c>
      <c r="L88" s="107">
        <v>1.48</v>
      </c>
      <c r="M88" s="107">
        <v>2.2200000000000002</v>
      </c>
      <c r="N88" s="107">
        <f t="shared" si="80"/>
        <v>3.7</v>
      </c>
      <c r="O88" s="107">
        <v>5.4889999999999999</v>
      </c>
      <c r="P88" s="107">
        <v>6.8639999999999999</v>
      </c>
      <c r="Q88" s="107">
        <f t="shared" ref="Q88:Q93" si="87">SUM(O88:P88)</f>
        <v>12.353</v>
      </c>
      <c r="R88" s="107">
        <v>3.77</v>
      </c>
      <c r="S88" s="107">
        <v>5.66</v>
      </c>
      <c r="T88" s="107">
        <f t="shared" si="81"/>
        <v>9.43</v>
      </c>
      <c r="U88" s="107">
        <v>0</v>
      </c>
      <c r="V88" s="107">
        <v>0</v>
      </c>
      <c r="W88" s="107">
        <f>SUM(U88:V88)</f>
        <v>0</v>
      </c>
      <c r="X88" s="107">
        <v>396</v>
      </c>
      <c r="Y88" s="107">
        <v>595</v>
      </c>
      <c r="Z88" s="107">
        <v>991</v>
      </c>
      <c r="AA88" s="107">
        <v>370</v>
      </c>
      <c r="AB88" s="107">
        <v>0</v>
      </c>
      <c r="AC88" s="107">
        <f>SUM(AA88:AB88)</f>
        <v>370</v>
      </c>
      <c r="AD88" s="107">
        <v>0</v>
      </c>
      <c r="AE88" s="107">
        <v>0</v>
      </c>
      <c r="AF88" s="107">
        <f>SUM(AD88:AE88)</f>
        <v>0</v>
      </c>
      <c r="AG88" s="107"/>
      <c r="AH88" s="107"/>
      <c r="AI88" s="107"/>
      <c r="AJ88" s="107">
        <v>0</v>
      </c>
      <c r="AK88" s="107">
        <v>0</v>
      </c>
      <c r="AL88" s="107">
        <f>SUM(AJ88:AK88)</f>
        <v>0</v>
      </c>
      <c r="AM88" s="107">
        <v>0</v>
      </c>
      <c r="AN88" s="107">
        <v>0</v>
      </c>
      <c r="AO88" s="107">
        <f>SUM(AM88:AN88)</f>
        <v>0</v>
      </c>
      <c r="AP88" s="107">
        <v>0</v>
      </c>
      <c r="AQ88" s="107">
        <v>0</v>
      </c>
      <c r="AR88" s="107">
        <f>SUM(AP88:AQ88)</f>
        <v>0</v>
      </c>
      <c r="AS88" s="107">
        <v>0</v>
      </c>
      <c r="AT88" s="107">
        <v>0</v>
      </c>
      <c r="AU88" s="200">
        <f>SUM(AS88:AT88)</f>
        <v>0</v>
      </c>
      <c r="AV88" s="107">
        <v>0</v>
      </c>
      <c r="AW88" s="107">
        <v>0</v>
      </c>
      <c r="AX88" s="253">
        <f>SUM(AV88:AW88)</f>
        <v>0</v>
      </c>
      <c r="AY88" s="107">
        <v>0</v>
      </c>
      <c r="AZ88" s="107">
        <v>0</v>
      </c>
      <c r="BA88" s="253">
        <f>SUM(AY88:AZ88)</f>
        <v>0</v>
      </c>
      <c r="BB88" s="230"/>
      <c r="BC88" s="231"/>
      <c r="BD88" s="231"/>
      <c r="BE88" s="231"/>
      <c r="BF88" s="231"/>
    </row>
    <row r="89" spans="1:58" s="125" customFormat="1" ht="15.75" customHeight="1" x14ac:dyDescent="0.25">
      <c r="A89" s="365"/>
      <c r="B89" s="118" t="s">
        <v>194</v>
      </c>
      <c r="C89" s="107">
        <v>3.18</v>
      </c>
      <c r="D89" s="107">
        <v>4.7699999999999996</v>
      </c>
      <c r="E89" s="107">
        <f t="shared" si="84"/>
        <v>7.9499999999999993</v>
      </c>
      <c r="F89" s="107">
        <v>3.51</v>
      </c>
      <c r="G89" s="107">
        <v>5.25</v>
      </c>
      <c r="H89" s="107">
        <f t="shared" si="85"/>
        <v>8.76</v>
      </c>
      <c r="I89" s="107">
        <v>3.84</v>
      </c>
      <c r="J89" s="107">
        <v>4.6500000000000004</v>
      </c>
      <c r="K89" s="107">
        <f t="shared" si="86"/>
        <v>8.49</v>
      </c>
      <c r="L89" s="107">
        <v>1.81</v>
      </c>
      <c r="M89" s="107">
        <v>2.7149999999999999</v>
      </c>
      <c r="N89" s="107">
        <f t="shared" si="80"/>
        <v>4.5250000000000004</v>
      </c>
      <c r="O89" s="107">
        <v>4.2240000000000002</v>
      </c>
      <c r="P89" s="107">
        <v>5.1150000000000002</v>
      </c>
      <c r="Q89" s="107">
        <f t="shared" si="87"/>
        <v>9.3390000000000004</v>
      </c>
      <c r="R89" s="107">
        <v>2.89</v>
      </c>
      <c r="S89" s="107">
        <v>4.33</v>
      </c>
      <c r="T89" s="107">
        <f t="shared" si="81"/>
        <v>7.2200000000000006</v>
      </c>
      <c r="U89" s="107">
        <v>0</v>
      </c>
      <c r="V89" s="107">
        <v>0</v>
      </c>
      <c r="W89" s="107">
        <f t="shared" ref="W89:W93" si="88">SUM(U89:V89)</f>
        <v>0</v>
      </c>
      <c r="X89" s="107">
        <v>304</v>
      </c>
      <c r="Y89" s="107">
        <v>455</v>
      </c>
      <c r="Z89" s="107">
        <v>759</v>
      </c>
      <c r="AA89" s="107">
        <v>250</v>
      </c>
      <c r="AB89" s="107">
        <v>0</v>
      </c>
      <c r="AC89" s="107">
        <f t="shared" ref="AC89:AC93" si="89">SUM(AA89:AB89)</f>
        <v>250</v>
      </c>
      <c r="AD89" s="107">
        <v>0</v>
      </c>
      <c r="AE89" s="107">
        <v>0</v>
      </c>
      <c r="AF89" s="107">
        <f t="shared" ref="AF89:AF93" si="90">SUM(AD89:AE89)</f>
        <v>0</v>
      </c>
      <c r="AG89" s="107"/>
      <c r="AH89" s="107"/>
      <c r="AI89" s="107"/>
      <c r="AJ89" s="107">
        <v>0</v>
      </c>
      <c r="AK89" s="107">
        <v>0</v>
      </c>
      <c r="AL89" s="107">
        <f t="shared" ref="AL89:AL93" si="91">SUM(AJ89:AK89)</f>
        <v>0</v>
      </c>
      <c r="AM89" s="107">
        <v>0</v>
      </c>
      <c r="AN89" s="107">
        <v>0</v>
      </c>
      <c r="AO89" s="107">
        <f t="shared" ref="AO89:AO93" si="92">SUM(AM89:AN89)</f>
        <v>0</v>
      </c>
      <c r="AP89" s="107">
        <v>0</v>
      </c>
      <c r="AQ89" s="107">
        <v>0</v>
      </c>
      <c r="AR89" s="107">
        <f t="shared" ref="AR89:AR93" si="93">SUM(AP89:AQ89)</f>
        <v>0</v>
      </c>
      <c r="AS89" s="107">
        <v>0</v>
      </c>
      <c r="AT89" s="107">
        <v>0</v>
      </c>
      <c r="AU89" s="200">
        <f t="shared" ref="AU89:AU93" si="94">SUM(AS89:AT89)</f>
        <v>0</v>
      </c>
      <c r="AV89" s="107">
        <v>0</v>
      </c>
      <c r="AW89" s="107">
        <v>0</v>
      </c>
      <c r="AX89" s="253">
        <f t="shared" ref="AX89:AX93" si="95">SUM(AV89:AW89)</f>
        <v>0</v>
      </c>
      <c r="AY89" s="107">
        <v>0</v>
      </c>
      <c r="AZ89" s="107">
        <v>0</v>
      </c>
      <c r="BA89" s="253">
        <f t="shared" ref="BA89:BA93" si="96">SUM(AY89:AZ89)</f>
        <v>0</v>
      </c>
      <c r="BB89" s="230"/>
      <c r="BC89" s="231"/>
      <c r="BD89" s="231"/>
      <c r="BE89" s="231"/>
      <c r="BF89" s="231"/>
    </row>
    <row r="90" spans="1:58" s="125" customFormat="1" ht="15.75" customHeight="1" x14ac:dyDescent="0.25">
      <c r="A90" s="365"/>
      <c r="B90" s="118" t="s">
        <v>195</v>
      </c>
      <c r="C90" s="107">
        <v>16.239999999999998</v>
      </c>
      <c r="D90" s="107">
        <v>24.37</v>
      </c>
      <c r="E90" s="107">
        <f t="shared" si="84"/>
        <v>40.61</v>
      </c>
      <c r="F90" s="107">
        <v>17.86</v>
      </c>
      <c r="G90" s="107">
        <v>26.8</v>
      </c>
      <c r="H90" s="107">
        <f t="shared" si="85"/>
        <v>44.66</v>
      </c>
      <c r="I90" s="107">
        <v>19.4467</v>
      </c>
      <c r="J90" s="107">
        <v>23.64</v>
      </c>
      <c r="K90" s="107">
        <f t="shared" si="86"/>
        <v>43.0867</v>
      </c>
      <c r="L90" s="107">
        <v>7.5667</v>
      </c>
      <c r="M90" s="107">
        <v>11.35</v>
      </c>
      <c r="N90" s="107">
        <f t="shared" si="80"/>
        <v>18.916699999999999</v>
      </c>
      <c r="O90" s="107">
        <v>21.472000000000001</v>
      </c>
      <c r="P90" s="107">
        <v>26.135999999999999</v>
      </c>
      <c r="Q90" s="107">
        <f t="shared" si="87"/>
        <v>47.608000000000004</v>
      </c>
      <c r="R90" s="107">
        <v>15.54</v>
      </c>
      <c r="S90" s="107">
        <v>23.31</v>
      </c>
      <c r="T90" s="107">
        <f t="shared" si="81"/>
        <v>38.849999999999994</v>
      </c>
      <c r="U90" s="107">
        <v>0</v>
      </c>
      <c r="V90" s="107">
        <v>0</v>
      </c>
      <c r="W90" s="107">
        <f t="shared" si="88"/>
        <v>0</v>
      </c>
      <c r="X90" s="107">
        <v>1631</v>
      </c>
      <c r="Y90" s="107">
        <v>2446</v>
      </c>
      <c r="Z90" s="107">
        <v>4077</v>
      </c>
      <c r="AA90" s="107">
        <v>1380</v>
      </c>
      <c r="AB90" s="107">
        <v>0</v>
      </c>
      <c r="AC90" s="107">
        <f t="shared" si="89"/>
        <v>1380</v>
      </c>
      <c r="AD90" s="107">
        <v>0</v>
      </c>
      <c r="AE90" s="107">
        <v>0</v>
      </c>
      <c r="AF90" s="107">
        <f t="shared" si="90"/>
        <v>0</v>
      </c>
      <c r="AG90" s="107"/>
      <c r="AH90" s="107"/>
      <c r="AI90" s="107"/>
      <c r="AJ90" s="107">
        <v>0</v>
      </c>
      <c r="AK90" s="107">
        <v>0</v>
      </c>
      <c r="AL90" s="107">
        <f t="shared" si="91"/>
        <v>0</v>
      </c>
      <c r="AM90" s="107">
        <v>0</v>
      </c>
      <c r="AN90" s="107">
        <v>0</v>
      </c>
      <c r="AO90" s="107">
        <f t="shared" si="92"/>
        <v>0</v>
      </c>
      <c r="AP90" s="107">
        <v>0</v>
      </c>
      <c r="AQ90" s="107">
        <v>0</v>
      </c>
      <c r="AR90" s="107">
        <f t="shared" si="93"/>
        <v>0</v>
      </c>
      <c r="AS90" s="107">
        <v>0</v>
      </c>
      <c r="AT90" s="107">
        <v>0</v>
      </c>
      <c r="AU90" s="200">
        <f t="shared" si="94"/>
        <v>0</v>
      </c>
      <c r="AV90" s="107">
        <v>0</v>
      </c>
      <c r="AW90" s="107">
        <v>0</v>
      </c>
      <c r="AX90" s="253">
        <f t="shared" si="95"/>
        <v>0</v>
      </c>
      <c r="AY90" s="107">
        <v>0</v>
      </c>
      <c r="AZ90" s="107">
        <v>0</v>
      </c>
      <c r="BA90" s="253">
        <f t="shared" si="96"/>
        <v>0</v>
      </c>
      <c r="BB90" s="230"/>
      <c r="BC90" s="231"/>
      <c r="BD90" s="231"/>
      <c r="BE90" s="231"/>
      <c r="BF90" s="231"/>
    </row>
    <row r="91" spans="1:58" s="125" customFormat="1" ht="15.75" customHeight="1" x14ac:dyDescent="0.25">
      <c r="A91" s="365"/>
      <c r="B91" s="178" t="s">
        <v>196</v>
      </c>
      <c r="C91" s="107">
        <v>0</v>
      </c>
      <c r="D91" s="107">
        <v>0</v>
      </c>
      <c r="E91" s="107">
        <f t="shared" si="84"/>
        <v>0</v>
      </c>
      <c r="F91" s="107">
        <v>0</v>
      </c>
      <c r="G91" s="107">
        <v>0</v>
      </c>
      <c r="H91" s="107">
        <f t="shared" si="85"/>
        <v>0</v>
      </c>
      <c r="I91" s="107">
        <v>4</v>
      </c>
      <c r="J91" s="107">
        <v>6</v>
      </c>
      <c r="K91" s="107">
        <f t="shared" si="86"/>
        <v>10</v>
      </c>
      <c r="L91" s="107">
        <v>4</v>
      </c>
      <c r="M91" s="107">
        <v>6</v>
      </c>
      <c r="N91" s="107">
        <f t="shared" si="80"/>
        <v>10</v>
      </c>
      <c r="O91" s="107">
        <v>2.8881999999999999</v>
      </c>
      <c r="P91" s="107">
        <v>4.3242000000000003</v>
      </c>
      <c r="Q91" s="107">
        <f t="shared" si="87"/>
        <v>7.2124000000000006</v>
      </c>
      <c r="R91" s="107">
        <v>2.74</v>
      </c>
      <c r="S91" s="107">
        <v>4.1100000000000003</v>
      </c>
      <c r="T91" s="107">
        <f t="shared" si="81"/>
        <v>6.8500000000000005</v>
      </c>
      <c r="U91" s="107">
        <v>0</v>
      </c>
      <c r="V91" s="107">
        <v>0</v>
      </c>
      <c r="W91" s="107">
        <f t="shared" si="88"/>
        <v>0</v>
      </c>
      <c r="X91" s="107">
        <v>288</v>
      </c>
      <c r="Y91" s="107">
        <v>432</v>
      </c>
      <c r="Z91" s="107">
        <v>720</v>
      </c>
      <c r="AA91" s="107">
        <v>0</v>
      </c>
      <c r="AB91" s="107">
        <v>0</v>
      </c>
      <c r="AC91" s="107">
        <f t="shared" si="89"/>
        <v>0</v>
      </c>
      <c r="AD91" s="107">
        <v>0</v>
      </c>
      <c r="AE91" s="107">
        <v>0</v>
      </c>
      <c r="AF91" s="107">
        <f t="shared" si="90"/>
        <v>0</v>
      </c>
      <c r="AG91" s="107"/>
      <c r="AH91" s="107"/>
      <c r="AI91" s="107"/>
      <c r="AJ91" s="107">
        <v>0</v>
      </c>
      <c r="AK91" s="107">
        <v>0</v>
      </c>
      <c r="AL91" s="107">
        <f t="shared" si="91"/>
        <v>0</v>
      </c>
      <c r="AM91" s="107">
        <v>0</v>
      </c>
      <c r="AN91" s="107">
        <v>0</v>
      </c>
      <c r="AO91" s="107">
        <f t="shared" si="92"/>
        <v>0</v>
      </c>
      <c r="AP91" s="107">
        <v>0</v>
      </c>
      <c r="AQ91" s="107">
        <v>0</v>
      </c>
      <c r="AR91" s="107">
        <f t="shared" si="93"/>
        <v>0</v>
      </c>
      <c r="AS91" s="107">
        <v>0</v>
      </c>
      <c r="AT91" s="107">
        <v>0</v>
      </c>
      <c r="AU91" s="200">
        <f t="shared" si="94"/>
        <v>0</v>
      </c>
      <c r="AV91" s="107">
        <v>0</v>
      </c>
      <c r="AW91" s="107">
        <v>0</v>
      </c>
      <c r="AX91" s="253">
        <f t="shared" si="95"/>
        <v>0</v>
      </c>
      <c r="AY91" s="107">
        <v>0</v>
      </c>
      <c r="AZ91" s="107">
        <v>0</v>
      </c>
      <c r="BA91" s="253">
        <f t="shared" si="96"/>
        <v>0</v>
      </c>
      <c r="BB91" s="230"/>
      <c r="BC91" s="231"/>
      <c r="BD91" s="231"/>
      <c r="BE91" s="231"/>
      <c r="BF91" s="231"/>
    </row>
    <row r="92" spans="1:58" s="125" customFormat="1" ht="15.75" customHeight="1" x14ac:dyDescent="0.25">
      <c r="A92" s="365"/>
      <c r="B92" s="178" t="s">
        <v>197</v>
      </c>
      <c r="C92" s="107">
        <v>0</v>
      </c>
      <c r="D92" s="107">
        <v>0</v>
      </c>
      <c r="E92" s="107">
        <f t="shared" si="84"/>
        <v>0</v>
      </c>
      <c r="F92" s="107">
        <v>0</v>
      </c>
      <c r="G92" s="107">
        <v>0</v>
      </c>
      <c r="H92" s="107">
        <f t="shared" si="85"/>
        <v>0</v>
      </c>
      <c r="I92" s="107">
        <v>1E-4</v>
      </c>
      <c r="J92" s="107">
        <v>1E-4</v>
      </c>
      <c r="K92" s="107">
        <f t="shared" si="86"/>
        <v>2.0000000000000001E-4</v>
      </c>
      <c r="L92" s="107">
        <v>0</v>
      </c>
      <c r="M92" s="107">
        <v>0</v>
      </c>
      <c r="N92" s="107">
        <f t="shared" si="80"/>
        <v>0</v>
      </c>
      <c r="O92" s="107">
        <v>0.76400000000000001</v>
      </c>
      <c r="P92" s="107">
        <v>1.1439999999999999</v>
      </c>
      <c r="Q92" s="107">
        <f t="shared" si="87"/>
        <v>1.9079999999999999</v>
      </c>
      <c r="R92" s="107">
        <v>0.67</v>
      </c>
      <c r="S92" s="107">
        <v>1</v>
      </c>
      <c r="T92" s="107">
        <f t="shared" si="81"/>
        <v>1.67</v>
      </c>
      <c r="U92" s="107">
        <v>0</v>
      </c>
      <c r="V92" s="107">
        <v>0</v>
      </c>
      <c r="W92" s="107">
        <f t="shared" si="88"/>
        <v>0</v>
      </c>
      <c r="X92" s="107">
        <v>70</v>
      </c>
      <c r="Y92" s="107">
        <v>104</v>
      </c>
      <c r="Z92" s="107">
        <v>174</v>
      </c>
      <c r="AA92" s="107">
        <v>0</v>
      </c>
      <c r="AB92" s="107">
        <v>0</v>
      </c>
      <c r="AC92" s="107">
        <f t="shared" si="89"/>
        <v>0</v>
      </c>
      <c r="AD92" s="107">
        <v>0</v>
      </c>
      <c r="AE92" s="107">
        <v>0</v>
      </c>
      <c r="AF92" s="107">
        <f t="shared" si="90"/>
        <v>0</v>
      </c>
      <c r="AG92" s="107"/>
      <c r="AH92" s="107"/>
      <c r="AI92" s="107"/>
      <c r="AJ92" s="107">
        <v>0</v>
      </c>
      <c r="AK92" s="107">
        <v>0</v>
      </c>
      <c r="AL92" s="107">
        <f t="shared" si="91"/>
        <v>0</v>
      </c>
      <c r="AM92" s="107">
        <v>0</v>
      </c>
      <c r="AN92" s="107">
        <v>0</v>
      </c>
      <c r="AO92" s="107">
        <f t="shared" si="92"/>
        <v>0</v>
      </c>
      <c r="AP92" s="107">
        <v>0</v>
      </c>
      <c r="AQ92" s="107">
        <v>0</v>
      </c>
      <c r="AR92" s="107">
        <f t="shared" si="93"/>
        <v>0</v>
      </c>
      <c r="AS92" s="107">
        <v>0</v>
      </c>
      <c r="AT92" s="107">
        <v>0</v>
      </c>
      <c r="AU92" s="200">
        <f t="shared" si="94"/>
        <v>0</v>
      </c>
      <c r="AV92" s="107">
        <v>0</v>
      </c>
      <c r="AW92" s="107">
        <v>0</v>
      </c>
      <c r="AX92" s="253">
        <f t="shared" si="95"/>
        <v>0</v>
      </c>
      <c r="AY92" s="107">
        <v>0</v>
      </c>
      <c r="AZ92" s="107">
        <v>0</v>
      </c>
      <c r="BA92" s="253">
        <f t="shared" si="96"/>
        <v>0</v>
      </c>
      <c r="BB92" s="230"/>
      <c r="BC92" s="231"/>
      <c r="BD92" s="231"/>
      <c r="BE92" s="231"/>
      <c r="BF92" s="231"/>
    </row>
    <row r="93" spans="1:58" s="125" customFormat="1" ht="15.75" customHeight="1" x14ac:dyDescent="0.25">
      <c r="A93" s="365"/>
      <c r="B93" s="178" t="s">
        <v>198</v>
      </c>
      <c r="C93" s="107">
        <v>0</v>
      </c>
      <c r="D93" s="107">
        <v>0</v>
      </c>
      <c r="E93" s="107">
        <f t="shared" si="84"/>
        <v>0</v>
      </c>
      <c r="F93" s="107">
        <v>0</v>
      </c>
      <c r="G93" s="107">
        <v>0</v>
      </c>
      <c r="H93" s="107">
        <f t="shared" si="85"/>
        <v>0</v>
      </c>
      <c r="I93" s="107">
        <v>1E-4</v>
      </c>
      <c r="J93" s="107">
        <v>1E-4</v>
      </c>
      <c r="K93" s="107">
        <f t="shared" si="86"/>
        <v>2.0000000000000001E-4</v>
      </c>
      <c r="L93" s="107">
        <v>0</v>
      </c>
      <c r="M93" s="107">
        <v>0</v>
      </c>
      <c r="N93" s="107">
        <f t="shared" si="80"/>
        <v>0</v>
      </c>
      <c r="O93" s="107">
        <v>0.59399999999999997</v>
      </c>
      <c r="P93" s="107">
        <v>0.89</v>
      </c>
      <c r="Q93" s="107">
        <f t="shared" si="87"/>
        <v>1.484</v>
      </c>
      <c r="R93" s="107">
        <v>0.5</v>
      </c>
      <c r="S93" s="107">
        <v>0.76</v>
      </c>
      <c r="T93" s="107">
        <f t="shared" si="81"/>
        <v>1.26</v>
      </c>
      <c r="U93" s="107">
        <v>0</v>
      </c>
      <c r="V93" s="107">
        <v>0</v>
      </c>
      <c r="W93" s="107">
        <f t="shared" si="88"/>
        <v>0</v>
      </c>
      <c r="X93" s="107">
        <v>53</v>
      </c>
      <c r="Y93" s="107">
        <v>80</v>
      </c>
      <c r="Z93" s="107">
        <v>133</v>
      </c>
      <c r="AA93" s="107">
        <v>0</v>
      </c>
      <c r="AB93" s="107">
        <v>0</v>
      </c>
      <c r="AC93" s="107">
        <f t="shared" si="89"/>
        <v>0</v>
      </c>
      <c r="AD93" s="107">
        <v>0</v>
      </c>
      <c r="AE93" s="107">
        <v>0</v>
      </c>
      <c r="AF93" s="107">
        <f t="shared" si="90"/>
        <v>0</v>
      </c>
      <c r="AG93" s="107"/>
      <c r="AH93" s="107"/>
      <c r="AI93" s="107"/>
      <c r="AJ93" s="107">
        <v>0</v>
      </c>
      <c r="AK93" s="107">
        <v>0</v>
      </c>
      <c r="AL93" s="107">
        <f t="shared" si="91"/>
        <v>0</v>
      </c>
      <c r="AM93" s="107">
        <v>0</v>
      </c>
      <c r="AN93" s="107">
        <v>0</v>
      </c>
      <c r="AO93" s="107">
        <f t="shared" si="92"/>
        <v>0</v>
      </c>
      <c r="AP93" s="107">
        <v>0</v>
      </c>
      <c r="AQ93" s="107">
        <v>0</v>
      </c>
      <c r="AR93" s="107">
        <f t="shared" si="93"/>
        <v>0</v>
      </c>
      <c r="AS93" s="107">
        <v>0</v>
      </c>
      <c r="AT93" s="107">
        <v>0</v>
      </c>
      <c r="AU93" s="200">
        <f t="shared" si="94"/>
        <v>0</v>
      </c>
      <c r="AV93" s="107">
        <v>0</v>
      </c>
      <c r="AW93" s="107">
        <v>0</v>
      </c>
      <c r="AX93" s="253">
        <f t="shared" si="95"/>
        <v>0</v>
      </c>
      <c r="AY93" s="107">
        <v>0</v>
      </c>
      <c r="AZ93" s="107">
        <v>0</v>
      </c>
      <c r="BA93" s="253">
        <f t="shared" si="96"/>
        <v>0</v>
      </c>
      <c r="BB93" s="230"/>
      <c r="BC93" s="231"/>
      <c r="BD93" s="231"/>
      <c r="BE93" s="231"/>
      <c r="BF93" s="231"/>
    </row>
    <row r="94" spans="1:58" s="36" customFormat="1" ht="15.75" customHeight="1" x14ac:dyDescent="0.25">
      <c r="A94" s="353" t="s">
        <v>40</v>
      </c>
      <c r="B94" s="335"/>
      <c r="C94" s="86">
        <f t="shared" ref="C94:K94" si="97">SUM(C88:C93)</f>
        <v>23.64</v>
      </c>
      <c r="D94" s="86">
        <f t="shared" si="97"/>
        <v>35.46</v>
      </c>
      <c r="E94" s="86">
        <f t="shared" si="97"/>
        <v>59.099999999999994</v>
      </c>
      <c r="F94" s="86">
        <f t="shared" si="97"/>
        <v>484.37</v>
      </c>
      <c r="G94" s="86">
        <f t="shared" si="97"/>
        <v>727.05</v>
      </c>
      <c r="H94" s="86">
        <f t="shared" si="97"/>
        <v>1211.42</v>
      </c>
      <c r="I94" s="86">
        <f t="shared" si="97"/>
        <v>32.276900000000005</v>
      </c>
      <c r="J94" s="86">
        <f t="shared" si="97"/>
        <v>40.530200000000008</v>
      </c>
      <c r="K94" s="86">
        <f t="shared" si="97"/>
        <v>72.80710000000002</v>
      </c>
      <c r="L94" s="86">
        <f>SUM(L88:L93)</f>
        <v>14.8567</v>
      </c>
      <c r="M94" s="86">
        <f>SUM(M88:M93)</f>
        <v>22.285</v>
      </c>
      <c r="N94" s="86">
        <f t="shared" si="80"/>
        <v>37.1417</v>
      </c>
      <c r="O94" s="86">
        <f t="shared" ref="O94:Q94" si="98">SUM(O88:O93)</f>
        <v>35.431200000000004</v>
      </c>
      <c r="P94" s="86">
        <f t="shared" si="98"/>
        <v>44.473199999999991</v>
      </c>
      <c r="Q94" s="86">
        <f t="shared" si="98"/>
        <v>79.90440000000001</v>
      </c>
      <c r="R94" s="86">
        <f>SUM(R88:R93)</f>
        <v>26.11</v>
      </c>
      <c r="S94" s="86">
        <f>SUM(S88:S93)</f>
        <v>39.169999999999995</v>
      </c>
      <c r="T94" s="86">
        <f t="shared" si="81"/>
        <v>65.28</v>
      </c>
      <c r="U94" s="86">
        <f>SUM(U88:U93)</f>
        <v>0</v>
      </c>
      <c r="V94" s="86">
        <f>SUM(V88:V93)</f>
        <v>0</v>
      </c>
      <c r="W94" s="86">
        <f t="shared" ref="W94:W102" si="99">SUM(U94:V94)</f>
        <v>0</v>
      </c>
      <c r="X94" s="86">
        <f>SUM(X88:X93)</f>
        <v>2742</v>
      </c>
      <c r="Y94" s="86">
        <f t="shared" ref="Y94:BA94" si="100">SUM(Y88:Y93)</f>
        <v>4112</v>
      </c>
      <c r="Z94" s="86">
        <f t="shared" si="100"/>
        <v>6854</v>
      </c>
      <c r="AA94" s="86">
        <f t="shared" si="100"/>
        <v>2000</v>
      </c>
      <c r="AB94" s="86">
        <f t="shared" si="100"/>
        <v>0</v>
      </c>
      <c r="AC94" s="86">
        <f t="shared" si="100"/>
        <v>2000</v>
      </c>
      <c r="AD94" s="86">
        <f t="shared" si="100"/>
        <v>0</v>
      </c>
      <c r="AE94" s="86">
        <f t="shared" si="100"/>
        <v>0</v>
      </c>
      <c r="AF94" s="86">
        <f t="shared" si="100"/>
        <v>0</v>
      </c>
      <c r="AG94" s="86">
        <f t="shared" si="100"/>
        <v>0</v>
      </c>
      <c r="AH94" s="86">
        <f t="shared" si="100"/>
        <v>0</v>
      </c>
      <c r="AI94" s="86">
        <f t="shared" si="100"/>
        <v>0</v>
      </c>
      <c r="AJ94" s="86">
        <f t="shared" si="100"/>
        <v>0</v>
      </c>
      <c r="AK94" s="86">
        <f t="shared" si="100"/>
        <v>0</v>
      </c>
      <c r="AL94" s="86">
        <f t="shared" si="100"/>
        <v>0</v>
      </c>
      <c r="AM94" s="86">
        <f t="shared" si="100"/>
        <v>0</v>
      </c>
      <c r="AN94" s="86">
        <f t="shared" si="100"/>
        <v>0</v>
      </c>
      <c r="AO94" s="86">
        <f t="shared" si="100"/>
        <v>0</v>
      </c>
      <c r="AP94" s="86">
        <f t="shared" si="100"/>
        <v>0</v>
      </c>
      <c r="AQ94" s="86">
        <f t="shared" si="100"/>
        <v>0</v>
      </c>
      <c r="AR94" s="86">
        <f t="shared" si="100"/>
        <v>0</v>
      </c>
      <c r="AS94" s="86">
        <f t="shared" si="100"/>
        <v>0</v>
      </c>
      <c r="AT94" s="86">
        <f t="shared" si="100"/>
        <v>0</v>
      </c>
      <c r="AU94" s="86">
        <f t="shared" si="100"/>
        <v>0</v>
      </c>
      <c r="AV94" s="86">
        <f t="shared" si="100"/>
        <v>0</v>
      </c>
      <c r="AW94" s="86">
        <f t="shared" si="100"/>
        <v>0</v>
      </c>
      <c r="AX94" s="86">
        <f t="shared" si="100"/>
        <v>0</v>
      </c>
      <c r="AY94" s="86">
        <f t="shared" si="100"/>
        <v>0</v>
      </c>
      <c r="AZ94" s="86">
        <f t="shared" si="100"/>
        <v>0</v>
      </c>
      <c r="BA94" s="294">
        <f t="shared" si="100"/>
        <v>0</v>
      </c>
      <c r="BB94" s="215"/>
      <c r="BC94" s="215"/>
      <c r="BD94" s="215"/>
      <c r="BE94" s="215"/>
      <c r="BF94" s="215"/>
    </row>
    <row r="95" spans="1:58" ht="15.75" customHeight="1" x14ac:dyDescent="0.25">
      <c r="A95" s="326" t="s">
        <v>13</v>
      </c>
      <c r="B95" s="55" t="s">
        <v>338</v>
      </c>
      <c r="C95" s="87">
        <v>24.39</v>
      </c>
      <c r="D95" s="87">
        <v>0</v>
      </c>
      <c r="E95" s="87">
        <f t="shared" ref="E95:E97" si="101">SUM(C95:D95)</f>
        <v>24.39</v>
      </c>
      <c r="F95" s="87">
        <v>41.2</v>
      </c>
      <c r="G95" s="87">
        <v>0</v>
      </c>
      <c r="H95" s="87">
        <f t="shared" ref="H95:H97" si="102">SUM(F95:G95)</f>
        <v>41.2</v>
      </c>
      <c r="I95" s="87">
        <v>20.6</v>
      </c>
      <c r="J95" s="87">
        <v>0</v>
      </c>
      <c r="K95" s="87">
        <f t="shared" ref="K95:K97" si="103">SUM(I95:J95)</f>
        <v>20.6</v>
      </c>
      <c r="L95" s="87">
        <v>20.6</v>
      </c>
      <c r="M95" s="87">
        <v>0</v>
      </c>
      <c r="N95" s="87">
        <f t="shared" si="80"/>
        <v>20.6</v>
      </c>
      <c r="O95" s="87">
        <v>11.25</v>
      </c>
      <c r="P95" s="87">
        <v>0</v>
      </c>
      <c r="Q95" s="87">
        <f>SUM(O95:P95)</f>
        <v>11.25</v>
      </c>
      <c r="R95" s="87">
        <v>11.25</v>
      </c>
      <c r="S95" s="87">
        <v>0</v>
      </c>
      <c r="T95" s="87">
        <f t="shared" si="81"/>
        <v>11.25</v>
      </c>
      <c r="U95" s="48">
        <v>1125</v>
      </c>
      <c r="V95" s="48">
        <v>0</v>
      </c>
      <c r="W95" s="48">
        <f>SUM(U95:V95)</f>
        <v>1125</v>
      </c>
      <c r="X95" s="87">
        <v>2745</v>
      </c>
      <c r="Y95" s="48">
        <v>0</v>
      </c>
      <c r="Z95" s="87">
        <v>2745</v>
      </c>
      <c r="AA95" s="87">
        <v>1375</v>
      </c>
      <c r="AB95" s="48">
        <v>0</v>
      </c>
      <c r="AC95" s="87">
        <v>1375</v>
      </c>
      <c r="AD95" s="87">
        <v>0</v>
      </c>
      <c r="AE95" s="87">
        <v>0</v>
      </c>
      <c r="AF95" s="87">
        <f>SUM(AD95:AE95)</f>
        <v>0</v>
      </c>
      <c r="AG95" s="87"/>
      <c r="AH95" s="87"/>
      <c r="AI95" s="87"/>
      <c r="AJ95" s="87">
        <v>2330</v>
      </c>
      <c r="AK95" s="48">
        <v>0</v>
      </c>
      <c r="AL95" s="87">
        <v>2330</v>
      </c>
      <c r="AM95" s="87">
        <v>2330</v>
      </c>
      <c r="AN95" s="48">
        <v>0</v>
      </c>
      <c r="AO95" s="87">
        <v>2330</v>
      </c>
      <c r="AP95" s="87">
        <v>776.67</v>
      </c>
      <c r="AQ95" s="87">
        <v>0</v>
      </c>
      <c r="AR95" s="87">
        <f>SUM(AP95:AQ95)</f>
        <v>776.67</v>
      </c>
      <c r="AS95" s="87">
        <v>4479.62</v>
      </c>
      <c r="AT95" s="48">
        <v>0</v>
      </c>
      <c r="AU95" s="201">
        <v>4479.62</v>
      </c>
      <c r="AV95" s="52">
        <v>1401</v>
      </c>
      <c r="AW95" s="52">
        <v>0</v>
      </c>
      <c r="AX95" s="52">
        <f>SUM(AV95:AW95)</f>
        <v>1401</v>
      </c>
      <c r="AY95" s="52">
        <v>3078.38</v>
      </c>
      <c r="AZ95" s="52">
        <v>0</v>
      </c>
      <c r="BA95" s="125">
        <f>SUM(AY95:AZ95)</f>
        <v>3078.38</v>
      </c>
      <c r="BB95" s="215"/>
    </row>
    <row r="96" spans="1:58" ht="15.75" customHeight="1" x14ac:dyDescent="0.25">
      <c r="A96" s="328"/>
      <c r="B96" s="55" t="s">
        <v>339</v>
      </c>
      <c r="C96" s="87">
        <v>6.3250000000000002</v>
      </c>
      <c r="D96" s="87">
        <v>0</v>
      </c>
      <c r="E96" s="87">
        <f t="shared" si="101"/>
        <v>6.3250000000000002</v>
      </c>
      <c r="F96" s="87">
        <v>10.7</v>
      </c>
      <c r="G96" s="87">
        <v>0</v>
      </c>
      <c r="H96" s="87">
        <f t="shared" si="102"/>
        <v>10.7</v>
      </c>
      <c r="I96" s="87">
        <v>5.35</v>
      </c>
      <c r="J96" s="87">
        <v>0</v>
      </c>
      <c r="K96" s="87">
        <f t="shared" si="103"/>
        <v>5.35</v>
      </c>
      <c r="L96" s="87">
        <v>5.35</v>
      </c>
      <c r="M96" s="87">
        <v>0</v>
      </c>
      <c r="N96" s="87">
        <f t="shared" si="80"/>
        <v>5.35</v>
      </c>
      <c r="O96" s="87">
        <v>2.93</v>
      </c>
      <c r="P96" s="87">
        <v>0</v>
      </c>
      <c r="Q96" s="87">
        <f>SUM(O96:P96)</f>
        <v>2.93</v>
      </c>
      <c r="R96" s="87">
        <v>2.93</v>
      </c>
      <c r="S96" s="87">
        <v>0</v>
      </c>
      <c r="T96" s="87">
        <f t="shared" si="81"/>
        <v>2.93</v>
      </c>
      <c r="U96" s="48">
        <v>293</v>
      </c>
      <c r="V96" s="48">
        <v>0</v>
      </c>
      <c r="W96" s="48">
        <f t="shared" ref="W96:W97" si="104">SUM(U96:V96)</f>
        <v>293</v>
      </c>
      <c r="X96" s="87">
        <v>715</v>
      </c>
      <c r="Y96" s="48">
        <v>0</v>
      </c>
      <c r="Z96" s="87">
        <v>715</v>
      </c>
      <c r="AA96" s="87">
        <v>350</v>
      </c>
      <c r="AB96" s="48">
        <v>0</v>
      </c>
      <c r="AC96" s="87">
        <v>350</v>
      </c>
      <c r="AD96" s="87">
        <v>0</v>
      </c>
      <c r="AE96" s="87">
        <v>0</v>
      </c>
      <c r="AF96" s="87">
        <f t="shared" ref="AF96:AF97" si="105">SUM(AD96:AE96)</f>
        <v>0</v>
      </c>
      <c r="AG96" s="87"/>
      <c r="AH96" s="87"/>
      <c r="AI96" s="87"/>
      <c r="AJ96" s="87">
        <v>600</v>
      </c>
      <c r="AK96" s="48">
        <v>0</v>
      </c>
      <c r="AL96" s="87">
        <v>600</v>
      </c>
      <c r="AM96" s="87">
        <v>600</v>
      </c>
      <c r="AN96" s="48">
        <v>0</v>
      </c>
      <c r="AO96" s="87">
        <v>600</v>
      </c>
      <c r="AP96" s="87">
        <v>200</v>
      </c>
      <c r="AQ96" s="87">
        <v>0</v>
      </c>
      <c r="AR96" s="87">
        <f>SUM(AP96:AQ96)</f>
        <v>200</v>
      </c>
      <c r="AS96" s="87">
        <v>1031.2</v>
      </c>
      <c r="AT96" s="48">
        <v>0</v>
      </c>
      <c r="AU96" s="201">
        <v>1031.2</v>
      </c>
      <c r="AV96" s="52">
        <v>322.60000000000002</v>
      </c>
      <c r="AW96" s="52">
        <v>0</v>
      </c>
      <c r="AX96" s="52">
        <f>SUM(AV96:AW96)</f>
        <v>322.60000000000002</v>
      </c>
      <c r="AY96" s="52">
        <v>708.84</v>
      </c>
      <c r="AZ96" s="52">
        <v>0</v>
      </c>
      <c r="BA96" s="125">
        <f>SUM(AY96:AZ96)</f>
        <v>708.84</v>
      </c>
      <c r="BB96" s="215"/>
    </row>
    <row r="97" spans="1:58" ht="15.75" customHeight="1" x14ac:dyDescent="0.25">
      <c r="A97" s="327"/>
      <c r="B97" s="55" t="s">
        <v>340</v>
      </c>
      <c r="C97" s="87">
        <v>4.7850000000000001</v>
      </c>
      <c r="D97" s="87">
        <v>0</v>
      </c>
      <c r="E97" s="87">
        <f t="shared" si="101"/>
        <v>4.7850000000000001</v>
      </c>
      <c r="F97" s="87">
        <v>8.1</v>
      </c>
      <c r="G97" s="87">
        <v>0</v>
      </c>
      <c r="H97" s="87">
        <f t="shared" si="102"/>
        <v>8.1</v>
      </c>
      <c r="I97" s="87">
        <v>4.05</v>
      </c>
      <c r="J97" s="87">
        <v>0</v>
      </c>
      <c r="K97" s="87">
        <f t="shared" si="103"/>
        <v>4.05</v>
      </c>
      <c r="L97" s="87">
        <v>4.05</v>
      </c>
      <c r="M97" s="87">
        <v>0</v>
      </c>
      <c r="N97" s="87">
        <f t="shared" si="80"/>
        <v>4.05</v>
      </c>
      <c r="O97" s="87">
        <v>2.2200000000000002</v>
      </c>
      <c r="P97" s="87">
        <v>0</v>
      </c>
      <c r="Q97" s="87">
        <f>SUM(O97:P97)</f>
        <v>2.2200000000000002</v>
      </c>
      <c r="R97" s="87">
        <v>2.2200000000000002</v>
      </c>
      <c r="S97" s="87">
        <v>0</v>
      </c>
      <c r="T97" s="87">
        <f t="shared" si="81"/>
        <v>2.2200000000000002</v>
      </c>
      <c r="U97" s="107">
        <v>222</v>
      </c>
      <c r="V97" s="107">
        <v>0</v>
      </c>
      <c r="W97" s="48">
        <f t="shared" si="104"/>
        <v>222</v>
      </c>
      <c r="X97" s="87">
        <v>540</v>
      </c>
      <c r="Y97" s="48">
        <v>0</v>
      </c>
      <c r="Z97" s="87">
        <v>540</v>
      </c>
      <c r="AA97" s="87">
        <v>275</v>
      </c>
      <c r="AB97" s="48">
        <v>0</v>
      </c>
      <c r="AC97" s="87">
        <v>275</v>
      </c>
      <c r="AD97" s="87">
        <v>0</v>
      </c>
      <c r="AE97" s="87">
        <v>0</v>
      </c>
      <c r="AF97" s="87">
        <f t="shared" si="105"/>
        <v>0</v>
      </c>
      <c r="AG97" s="87"/>
      <c r="AH97" s="87"/>
      <c r="AI97" s="87"/>
      <c r="AJ97" s="87">
        <v>600</v>
      </c>
      <c r="AK97" s="48">
        <v>0</v>
      </c>
      <c r="AL97" s="87">
        <v>600</v>
      </c>
      <c r="AM97" s="87">
        <v>470</v>
      </c>
      <c r="AN97" s="48">
        <v>0</v>
      </c>
      <c r="AO97" s="87">
        <v>470</v>
      </c>
      <c r="AP97" s="87">
        <v>156.66999999999999</v>
      </c>
      <c r="AQ97" s="87">
        <v>0</v>
      </c>
      <c r="AR97" s="87">
        <f>SUM(AP97:AQ97)</f>
        <v>156.66999999999999</v>
      </c>
      <c r="AS97" s="87">
        <v>883.73</v>
      </c>
      <c r="AT97" s="48">
        <v>0</v>
      </c>
      <c r="AU97" s="201">
        <v>883.73</v>
      </c>
      <c r="AV97" s="52">
        <v>276.39999999999998</v>
      </c>
      <c r="AW97" s="52">
        <v>0</v>
      </c>
      <c r="AX97" s="52">
        <f>SUM(AV97:AW97)</f>
        <v>276.39999999999998</v>
      </c>
      <c r="AY97" s="52">
        <v>607.33000000000004</v>
      </c>
      <c r="AZ97" s="52">
        <v>0</v>
      </c>
      <c r="BA97" s="125">
        <f>SUM(AY97:AZ97)</f>
        <v>607.33000000000004</v>
      </c>
      <c r="BB97" s="215"/>
    </row>
    <row r="98" spans="1:58" ht="15.75" customHeight="1" x14ac:dyDescent="0.25">
      <c r="A98" s="348" t="s">
        <v>40</v>
      </c>
      <c r="B98" s="349"/>
      <c r="C98" s="24">
        <f t="shared" ref="C98:K98" si="106">SUM(C95:C97)</f>
        <v>35.5</v>
      </c>
      <c r="D98" s="24">
        <f t="shared" si="106"/>
        <v>0</v>
      </c>
      <c r="E98" s="24">
        <f t="shared" si="106"/>
        <v>35.5</v>
      </c>
      <c r="F98" s="24">
        <f t="shared" si="106"/>
        <v>60.000000000000007</v>
      </c>
      <c r="G98" s="24">
        <f t="shared" si="106"/>
        <v>0</v>
      </c>
      <c r="H98" s="24">
        <f t="shared" si="106"/>
        <v>60.000000000000007</v>
      </c>
      <c r="I98" s="24">
        <f t="shared" si="106"/>
        <v>30.000000000000004</v>
      </c>
      <c r="J98" s="24">
        <f t="shared" si="106"/>
        <v>0</v>
      </c>
      <c r="K98" s="24">
        <f t="shared" si="106"/>
        <v>30.000000000000004</v>
      </c>
      <c r="L98" s="24">
        <f>SUM(L95:L97)</f>
        <v>30.000000000000004</v>
      </c>
      <c r="M98" s="24">
        <f>SUM(M95:M97)</f>
        <v>0</v>
      </c>
      <c r="N98" s="24">
        <f t="shared" si="80"/>
        <v>30.000000000000004</v>
      </c>
      <c r="O98" s="24">
        <f t="shared" ref="O98:Q98" si="107">SUM(O95:O97)</f>
        <v>16.399999999999999</v>
      </c>
      <c r="P98" s="24">
        <f t="shared" si="107"/>
        <v>0</v>
      </c>
      <c r="Q98" s="24">
        <f t="shared" si="107"/>
        <v>16.399999999999999</v>
      </c>
      <c r="R98" s="24">
        <f>SUM(R95:R97)</f>
        <v>16.399999999999999</v>
      </c>
      <c r="S98" s="24">
        <f>SUM(S95:S97)</f>
        <v>0</v>
      </c>
      <c r="T98" s="24">
        <f t="shared" si="81"/>
        <v>16.399999999999999</v>
      </c>
      <c r="U98" s="20">
        <f>SUM(U95:U97)</f>
        <v>1640</v>
      </c>
      <c r="V98" s="20">
        <f t="shared" ref="V98:W98" si="108">SUM(V95:V97)</f>
        <v>0</v>
      </c>
      <c r="W98" s="20">
        <f t="shared" si="108"/>
        <v>1640</v>
      </c>
      <c r="X98" s="24">
        <f>SUM(X95:X97)</f>
        <v>4000</v>
      </c>
      <c r="Y98" s="24">
        <f t="shared" ref="Y98:BA98" si="109">SUM(Y95:Y97)</f>
        <v>0</v>
      </c>
      <c r="Z98" s="24">
        <f t="shared" si="109"/>
        <v>4000</v>
      </c>
      <c r="AA98" s="24">
        <f t="shared" si="109"/>
        <v>2000</v>
      </c>
      <c r="AB98" s="24">
        <f t="shared" si="109"/>
        <v>0</v>
      </c>
      <c r="AC98" s="24">
        <f t="shared" si="109"/>
        <v>2000</v>
      </c>
      <c r="AD98" s="24">
        <f t="shared" si="109"/>
        <v>0</v>
      </c>
      <c r="AE98" s="24">
        <f t="shared" si="109"/>
        <v>0</v>
      </c>
      <c r="AF98" s="24">
        <f t="shared" si="109"/>
        <v>0</v>
      </c>
      <c r="AG98" s="24">
        <f t="shared" si="109"/>
        <v>0</v>
      </c>
      <c r="AH98" s="24">
        <f t="shared" si="109"/>
        <v>0</v>
      </c>
      <c r="AI98" s="24">
        <f t="shared" si="109"/>
        <v>0</v>
      </c>
      <c r="AJ98" s="24">
        <f t="shared" si="109"/>
        <v>3530</v>
      </c>
      <c r="AK98" s="24">
        <f t="shared" si="109"/>
        <v>0</v>
      </c>
      <c r="AL98" s="24">
        <f t="shared" si="109"/>
        <v>3530</v>
      </c>
      <c r="AM98" s="24">
        <f t="shared" si="109"/>
        <v>3400</v>
      </c>
      <c r="AN98" s="24">
        <f t="shared" si="109"/>
        <v>0</v>
      </c>
      <c r="AO98" s="24">
        <f t="shared" si="109"/>
        <v>3400</v>
      </c>
      <c r="AP98" s="24">
        <f t="shared" si="109"/>
        <v>1133.3399999999999</v>
      </c>
      <c r="AQ98" s="24">
        <f t="shared" si="109"/>
        <v>0</v>
      </c>
      <c r="AR98" s="24">
        <f t="shared" si="109"/>
        <v>1133.3399999999999</v>
      </c>
      <c r="AS98" s="24">
        <f t="shared" si="109"/>
        <v>6394.5499999999993</v>
      </c>
      <c r="AT98" s="24">
        <f t="shared" si="109"/>
        <v>0</v>
      </c>
      <c r="AU98" s="24">
        <f t="shared" si="109"/>
        <v>6394.5499999999993</v>
      </c>
      <c r="AV98" s="24">
        <f t="shared" si="109"/>
        <v>2000</v>
      </c>
      <c r="AW98" s="24">
        <f t="shared" si="109"/>
        <v>0</v>
      </c>
      <c r="AX98" s="24">
        <f t="shared" si="109"/>
        <v>2000</v>
      </c>
      <c r="AY98" s="24">
        <f t="shared" si="109"/>
        <v>4394.55</v>
      </c>
      <c r="AZ98" s="24">
        <f t="shared" si="109"/>
        <v>0</v>
      </c>
      <c r="BA98" s="296">
        <f t="shared" si="109"/>
        <v>4394.55</v>
      </c>
      <c r="BB98" s="215"/>
    </row>
    <row r="99" spans="1:58" ht="15.75" customHeight="1" x14ac:dyDescent="0.25">
      <c r="A99" s="326" t="s">
        <v>14</v>
      </c>
      <c r="B99" s="55" t="s">
        <v>172</v>
      </c>
      <c r="C99" s="48">
        <v>0</v>
      </c>
      <c r="D99" s="48">
        <v>0</v>
      </c>
      <c r="E99" s="48">
        <v>0</v>
      </c>
      <c r="F99" s="48">
        <v>0</v>
      </c>
      <c r="G99" s="48">
        <v>0</v>
      </c>
      <c r="H99" s="48">
        <v>0</v>
      </c>
      <c r="I99" s="48">
        <v>0</v>
      </c>
      <c r="J99" s="48">
        <v>0</v>
      </c>
      <c r="K99" s="48">
        <v>0</v>
      </c>
      <c r="L99" s="48">
        <v>0</v>
      </c>
      <c r="M99" s="48">
        <v>0</v>
      </c>
      <c r="N99" s="48">
        <f t="shared" si="80"/>
        <v>0</v>
      </c>
      <c r="O99" s="48">
        <v>394.25</v>
      </c>
      <c r="P99" s="48">
        <v>0</v>
      </c>
      <c r="Q99" s="48">
        <f>SUM(O99:P99)</f>
        <v>394.25</v>
      </c>
      <c r="R99" s="48">
        <v>314.5</v>
      </c>
      <c r="S99" s="48">
        <v>0</v>
      </c>
      <c r="T99" s="48">
        <f t="shared" si="81"/>
        <v>314.5</v>
      </c>
      <c r="U99" s="48">
        <v>31450</v>
      </c>
      <c r="V99" s="48">
        <v>0</v>
      </c>
      <c r="W99" s="48">
        <f>SUM(U99:V99)</f>
        <v>31450</v>
      </c>
      <c r="X99" s="48">
        <v>39000</v>
      </c>
      <c r="Y99" s="48">
        <v>0</v>
      </c>
      <c r="Z99" s="48">
        <v>39000</v>
      </c>
      <c r="AA99" s="48">
        <v>42714</v>
      </c>
      <c r="AB99" s="48">
        <v>0</v>
      </c>
      <c r="AC99" s="48">
        <v>42714</v>
      </c>
      <c r="AD99" s="48">
        <v>42714</v>
      </c>
      <c r="AE99" s="48">
        <v>0</v>
      </c>
      <c r="AF99" s="48">
        <f>SUM(AD99:AE99)</f>
        <v>42714</v>
      </c>
      <c r="AG99" s="48"/>
      <c r="AH99" s="48"/>
      <c r="AI99" s="48"/>
      <c r="AJ99" s="131">
        <v>10000</v>
      </c>
      <c r="AK99" s="132">
        <v>0</v>
      </c>
      <c r="AL99" s="131">
        <v>10000</v>
      </c>
      <c r="AM99" s="72">
        <v>19000</v>
      </c>
      <c r="AN99" s="88">
        <v>0</v>
      </c>
      <c r="AO99" s="72">
        <v>19000</v>
      </c>
      <c r="AP99" s="72">
        <v>19000</v>
      </c>
      <c r="AQ99" s="72">
        <v>0</v>
      </c>
      <c r="AR99" s="72">
        <f>SUM(AP99:AQ99)</f>
        <v>19000</v>
      </c>
      <c r="AS99" s="88">
        <v>0</v>
      </c>
      <c r="AT99" s="88">
        <v>0</v>
      </c>
      <c r="AU99" s="202">
        <v>0</v>
      </c>
      <c r="AV99" s="107">
        <v>0</v>
      </c>
      <c r="AW99" s="107">
        <v>0</v>
      </c>
      <c r="AX99" s="258">
        <f>SUM(AV99:AW99)</f>
        <v>0</v>
      </c>
      <c r="AY99" s="107">
        <v>0</v>
      </c>
      <c r="AZ99" s="107">
        <v>0</v>
      </c>
      <c r="BA99" s="253">
        <f>SUM(AY99:AZ99)</f>
        <v>0</v>
      </c>
      <c r="BB99" s="215"/>
    </row>
    <row r="100" spans="1:58" ht="15.75" customHeight="1" x14ac:dyDescent="0.25">
      <c r="A100" s="328"/>
      <c r="B100" s="81" t="s">
        <v>174</v>
      </c>
      <c r="C100" s="48">
        <v>0</v>
      </c>
      <c r="D100" s="48">
        <v>0</v>
      </c>
      <c r="E100" s="48">
        <v>0</v>
      </c>
      <c r="F100" s="48">
        <v>0</v>
      </c>
      <c r="G100" s="48">
        <v>0</v>
      </c>
      <c r="H100" s="48">
        <v>0</v>
      </c>
      <c r="I100" s="48">
        <v>0</v>
      </c>
      <c r="J100" s="48">
        <v>0</v>
      </c>
      <c r="K100" s="48">
        <v>0</v>
      </c>
      <c r="L100" s="48">
        <v>0</v>
      </c>
      <c r="M100" s="48">
        <v>0</v>
      </c>
      <c r="N100" s="48">
        <f t="shared" si="80"/>
        <v>0</v>
      </c>
      <c r="O100" s="48">
        <v>298.5</v>
      </c>
      <c r="P100" s="48">
        <v>0</v>
      </c>
      <c r="Q100" s="48">
        <f>SUM(O100:P100)</f>
        <v>298.5</v>
      </c>
      <c r="R100" s="48">
        <v>240.5</v>
      </c>
      <c r="S100" s="48">
        <v>0</v>
      </c>
      <c r="T100" s="48">
        <f t="shared" si="81"/>
        <v>240.5</v>
      </c>
      <c r="U100" s="48">
        <v>24050</v>
      </c>
      <c r="V100" s="48">
        <v>0</v>
      </c>
      <c r="W100" s="48">
        <f t="shared" ref="W100:W101" si="110">SUM(U100:V100)</f>
        <v>24050</v>
      </c>
      <c r="X100" s="48">
        <v>31000</v>
      </c>
      <c r="Y100" s="48">
        <v>0</v>
      </c>
      <c r="Z100" s="48">
        <v>31000</v>
      </c>
      <c r="AA100" s="48">
        <v>33952</v>
      </c>
      <c r="AB100" s="48">
        <v>0</v>
      </c>
      <c r="AC100" s="48">
        <v>33952</v>
      </c>
      <c r="AD100" s="48">
        <v>0</v>
      </c>
      <c r="AE100" s="48">
        <v>0</v>
      </c>
      <c r="AF100" s="48">
        <f t="shared" ref="AF100:AF101" si="111">SUM(AD100:AE100)</f>
        <v>0</v>
      </c>
      <c r="AG100" s="48"/>
      <c r="AH100" s="48"/>
      <c r="AI100" s="48"/>
      <c r="AJ100" s="131">
        <v>7605</v>
      </c>
      <c r="AK100" s="132">
        <v>0</v>
      </c>
      <c r="AL100" s="131">
        <v>7605</v>
      </c>
      <c r="AM100" s="72">
        <v>14605</v>
      </c>
      <c r="AN100" s="88">
        <v>0</v>
      </c>
      <c r="AO100" s="72">
        <v>14605</v>
      </c>
      <c r="AP100" s="72">
        <v>14605</v>
      </c>
      <c r="AQ100" s="72">
        <v>0</v>
      </c>
      <c r="AR100" s="72">
        <f>SUM(AP100:AQ100)</f>
        <v>14605</v>
      </c>
      <c r="AS100" s="88">
        <v>0</v>
      </c>
      <c r="AT100" s="88">
        <v>0</v>
      </c>
      <c r="AU100" s="202">
        <v>0</v>
      </c>
      <c r="AV100" s="107">
        <v>0</v>
      </c>
      <c r="AW100" s="107">
        <v>0</v>
      </c>
      <c r="AX100" s="258">
        <f>SUM(AV100:AW100)</f>
        <v>0</v>
      </c>
      <c r="AY100" s="107">
        <v>0</v>
      </c>
      <c r="AZ100" s="107">
        <v>0</v>
      </c>
      <c r="BA100" s="253">
        <f>SUM(AY100:AZ100)</f>
        <v>0</v>
      </c>
      <c r="BB100" s="215"/>
    </row>
    <row r="101" spans="1:58" ht="15.75" customHeight="1" x14ac:dyDescent="0.25">
      <c r="A101" s="327"/>
      <c r="B101" s="81" t="s">
        <v>173</v>
      </c>
      <c r="C101" s="48">
        <v>0</v>
      </c>
      <c r="D101" s="48">
        <v>0</v>
      </c>
      <c r="E101" s="48">
        <v>0</v>
      </c>
      <c r="F101" s="48">
        <v>0</v>
      </c>
      <c r="G101" s="48">
        <v>0</v>
      </c>
      <c r="H101" s="48">
        <v>0</v>
      </c>
      <c r="I101" s="48">
        <v>0</v>
      </c>
      <c r="J101" s="48">
        <v>0</v>
      </c>
      <c r="K101" s="48">
        <v>0</v>
      </c>
      <c r="L101" s="48">
        <v>0</v>
      </c>
      <c r="M101" s="48">
        <v>0</v>
      </c>
      <c r="N101" s="48">
        <f t="shared" si="80"/>
        <v>0</v>
      </c>
      <c r="O101" s="48">
        <v>1535.25</v>
      </c>
      <c r="P101" s="48">
        <v>0</v>
      </c>
      <c r="Q101" s="48">
        <f>SUM(O101:P101)</f>
        <v>1535.25</v>
      </c>
      <c r="R101" s="48">
        <v>12.95</v>
      </c>
      <c r="S101" s="48">
        <v>0</v>
      </c>
      <c r="T101" s="48">
        <f t="shared" si="81"/>
        <v>12.95</v>
      </c>
      <c r="U101" s="48">
        <v>129500</v>
      </c>
      <c r="V101" s="48">
        <v>0</v>
      </c>
      <c r="W101" s="48">
        <f t="shared" si="110"/>
        <v>129500</v>
      </c>
      <c r="X101" s="48">
        <v>140000</v>
      </c>
      <c r="Y101" s="48">
        <v>0</v>
      </c>
      <c r="Z101" s="48">
        <v>140000</v>
      </c>
      <c r="AA101" s="48">
        <v>153334</v>
      </c>
      <c r="AB101" s="48">
        <v>0</v>
      </c>
      <c r="AC101" s="48">
        <v>153334</v>
      </c>
      <c r="AD101" s="48">
        <v>153334</v>
      </c>
      <c r="AE101" s="48">
        <v>0</v>
      </c>
      <c r="AF101" s="48">
        <f t="shared" si="111"/>
        <v>153334</v>
      </c>
      <c r="AG101" s="48"/>
      <c r="AH101" s="48"/>
      <c r="AI101" s="48"/>
      <c r="AJ101" s="131">
        <v>40895</v>
      </c>
      <c r="AK101" s="132">
        <v>0</v>
      </c>
      <c r="AL101" s="131">
        <v>40895</v>
      </c>
      <c r="AM101" s="72">
        <v>74895</v>
      </c>
      <c r="AN101" s="88">
        <v>0</v>
      </c>
      <c r="AO101" s="72">
        <v>74895</v>
      </c>
      <c r="AP101" s="72">
        <v>74895</v>
      </c>
      <c r="AQ101" s="72">
        <v>0</v>
      </c>
      <c r="AR101" s="72">
        <f>SUM(AP101:AQ101)</f>
        <v>74895</v>
      </c>
      <c r="AS101" s="88">
        <v>0</v>
      </c>
      <c r="AT101" s="88">
        <v>0</v>
      </c>
      <c r="AU101" s="202">
        <v>0</v>
      </c>
      <c r="AV101" s="107">
        <v>0</v>
      </c>
      <c r="AW101" s="107">
        <v>0</v>
      </c>
      <c r="AX101" s="258">
        <f>SUM(AV101:AW101)</f>
        <v>0</v>
      </c>
      <c r="AY101" s="107">
        <v>0</v>
      </c>
      <c r="AZ101" s="107">
        <v>0</v>
      </c>
      <c r="BA101" s="253">
        <f>SUM(AY101:AZ101)</f>
        <v>0</v>
      </c>
      <c r="BB101" s="215"/>
    </row>
    <row r="102" spans="1:58" s="59" customFormat="1" ht="15.75" customHeight="1" x14ac:dyDescent="0.25">
      <c r="A102" s="324" t="s">
        <v>7</v>
      </c>
      <c r="B102" s="325"/>
      <c r="C102" s="20">
        <f t="shared" ref="C102:K102" si="112">SUM(C99:C101)</f>
        <v>0</v>
      </c>
      <c r="D102" s="20">
        <f t="shared" si="112"/>
        <v>0</v>
      </c>
      <c r="E102" s="20">
        <f t="shared" si="112"/>
        <v>0</v>
      </c>
      <c r="F102" s="20">
        <f t="shared" si="112"/>
        <v>0</v>
      </c>
      <c r="G102" s="20">
        <f t="shared" si="112"/>
        <v>0</v>
      </c>
      <c r="H102" s="20">
        <f t="shared" si="112"/>
        <v>0</v>
      </c>
      <c r="I102" s="20">
        <f t="shared" si="112"/>
        <v>0</v>
      </c>
      <c r="J102" s="20">
        <f t="shared" si="112"/>
        <v>0</v>
      </c>
      <c r="K102" s="20">
        <f t="shared" si="112"/>
        <v>0</v>
      </c>
      <c r="L102" s="20">
        <f>SUM(L99:L101)</f>
        <v>0</v>
      </c>
      <c r="M102" s="20">
        <f>SUM(M99:M101)</f>
        <v>0</v>
      </c>
      <c r="N102" s="20">
        <f t="shared" si="80"/>
        <v>0</v>
      </c>
      <c r="O102" s="20">
        <f t="shared" ref="O102:Q102" si="113">SUM(O99:O101)</f>
        <v>2228</v>
      </c>
      <c r="P102" s="20">
        <f t="shared" si="113"/>
        <v>0</v>
      </c>
      <c r="Q102" s="20">
        <f t="shared" si="113"/>
        <v>2228</v>
      </c>
      <c r="R102" s="20">
        <f>SUM(R99:R101)</f>
        <v>567.95000000000005</v>
      </c>
      <c r="S102" s="20">
        <f>SUM(S99:S101)</f>
        <v>0</v>
      </c>
      <c r="T102" s="20">
        <f t="shared" si="81"/>
        <v>567.95000000000005</v>
      </c>
      <c r="U102" s="20">
        <f>SUM(U99:U101)</f>
        <v>185000</v>
      </c>
      <c r="V102" s="20">
        <f>SUM(V99:V101)</f>
        <v>0</v>
      </c>
      <c r="W102" s="20">
        <f t="shared" si="99"/>
        <v>185000</v>
      </c>
      <c r="X102" s="20">
        <f>SUM(X99:X101)</f>
        <v>210000</v>
      </c>
      <c r="Y102" s="20">
        <f t="shared" ref="Y102:BA102" si="114">SUM(Y99:Y101)</f>
        <v>0</v>
      </c>
      <c r="Z102" s="20">
        <f t="shared" si="114"/>
        <v>210000</v>
      </c>
      <c r="AA102" s="20">
        <f t="shared" si="114"/>
        <v>230000</v>
      </c>
      <c r="AB102" s="20">
        <f t="shared" si="114"/>
        <v>0</v>
      </c>
      <c r="AC102" s="20">
        <f t="shared" si="114"/>
        <v>230000</v>
      </c>
      <c r="AD102" s="20">
        <f t="shared" si="114"/>
        <v>196048</v>
      </c>
      <c r="AE102" s="20">
        <f t="shared" si="114"/>
        <v>0</v>
      </c>
      <c r="AF102" s="20">
        <f t="shared" si="114"/>
        <v>196048</v>
      </c>
      <c r="AG102" s="20">
        <f t="shared" si="114"/>
        <v>0</v>
      </c>
      <c r="AH102" s="20">
        <f t="shared" si="114"/>
        <v>0</v>
      </c>
      <c r="AI102" s="20">
        <f t="shared" si="114"/>
        <v>0</v>
      </c>
      <c r="AJ102" s="20">
        <f t="shared" si="114"/>
        <v>58500</v>
      </c>
      <c r="AK102" s="20">
        <f t="shared" si="114"/>
        <v>0</v>
      </c>
      <c r="AL102" s="20">
        <f t="shared" si="114"/>
        <v>58500</v>
      </c>
      <c r="AM102" s="20">
        <f t="shared" si="114"/>
        <v>108500</v>
      </c>
      <c r="AN102" s="20">
        <f t="shared" si="114"/>
        <v>0</v>
      </c>
      <c r="AO102" s="20">
        <f t="shared" si="114"/>
        <v>108500</v>
      </c>
      <c r="AP102" s="20">
        <f t="shared" si="114"/>
        <v>108500</v>
      </c>
      <c r="AQ102" s="20">
        <f t="shared" si="114"/>
        <v>0</v>
      </c>
      <c r="AR102" s="20">
        <f t="shared" si="114"/>
        <v>108500</v>
      </c>
      <c r="AS102" s="20">
        <f t="shared" si="114"/>
        <v>0</v>
      </c>
      <c r="AT102" s="20">
        <f t="shared" si="114"/>
        <v>0</v>
      </c>
      <c r="AU102" s="20">
        <f t="shared" si="114"/>
        <v>0</v>
      </c>
      <c r="AV102" s="20">
        <f t="shared" si="114"/>
        <v>0</v>
      </c>
      <c r="AW102" s="20">
        <f t="shared" si="114"/>
        <v>0</v>
      </c>
      <c r="AX102" s="20">
        <f t="shared" si="114"/>
        <v>0</v>
      </c>
      <c r="AY102" s="20">
        <f t="shared" si="114"/>
        <v>0</v>
      </c>
      <c r="AZ102" s="20">
        <f t="shared" si="114"/>
        <v>0</v>
      </c>
      <c r="BA102" s="297">
        <f t="shared" si="114"/>
        <v>0</v>
      </c>
      <c r="BB102" s="224"/>
      <c r="BC102" s="225"/>
      <c r="BD102" s="225"/>
      <c r="BE102" s="225"/>
      <c r="BF102" s="225"/>
    </row>
    <row r="103" spans="1:58" ht="15.75" customHeight="1" x14ac:dyDescent="0.25">
      <c r="A103" s="21" t="s">
        <v>15</v>
      </c>
      <c r="B103" s="22"/>
      <c r="C103" s="23"/>
      <c r="D103" s="23"/>
      <c r="E103" s="23"/>
      <c r="F103" s="23"/>
      <c r="G103" s="23"/>
      <c r="H103" s="23"/>
      <c r="I103" s="23"/>
      <c r="J103" s="23"/>
      <c r="K103" s="23"/>
      <c r="L103" s="29"/>
      <c r="M103" s="29"/>
      <c r="N103" s="23"/>
      <c r="O103" s="23"/>
      <c r="P103" s="23"/>
      <c r="Q103" s="23"/>
      <c r="R103" s="29"/>
      <c r="S103" s="29"/>
      <c r="T103" s="23"/>
      <c r="U103" s="97"/>
      <c r="V103" s="97"/>
      <c r="W103" s="97"/>
      <c r="X103" s="97"/>
      <c r="Y103" s="97"/>
      <c r="Z103" s="130"/>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295"/>
      <c r="BB103" s="215"/>
    </row>
    <row r="104" spans="1:58" ht="15.75" customHeight="1" x14ac:dyDescent="0.25">
      <c r="A104" s="378" t="s">
        <v>16</v>
      </c>
      <c r="B104" s="137" t="s">
        <v>129</v>
      </c>
      <c r="C104" s="50"/>
      <c r="D104" s="50"/>
      <c r="E104" s="50"/>
      <c r="F104" s="50"/>
      <c r="G104" s="50"/>
      <c r="H104" s="50"/>
      <c r="I104" s="50"/>
      <c r="J104" s="50"/>
      <c r="K104" s="50"/>
      <c r="L104" s="50"/>
      <c r="M104" s="50"/>
      <c r="N104" s="50"/>
      <c r="O104" s="50"/>
      <c r="P104" s="50"/>
      <c r="Q104" s="50"/>
      <c r="R104" s="50"/>
      <c r="S104" s="50"/>
      <c r="T104" s="50"/>
      <c r="U104" s="50">
        <v>0</v>
      </c>
      <c r="V104" s="66">
        <v>0</v>
      </c>
      <c r="W104" s="48">
        <f>SUM(U104:V104)</f>
        <v>0</v>
      </c>
      <c r="X104" s="48">
        <v>1648</v>
      </c>
      <c r="Y104" s="48">
        <v>2473</v>
      </c>
      <c r="Z104" s="48">
        <v>4121</v>
      </c>
      <c r="AA104" s="48">
        <v>0</v>
      </c>
      <c r="AB104" s="48">
        <v>0</v>
      </c>
      <c r="AC104" s="48">
        <v>0</v>
      </c>
      <c r="AD104" s="48">
        <v>0</v>
      </c>
      <c r="AE104" s="48">
        <v>0</v>
      </c>
      <c r="AF104" s="65">
        <f>SUM(AD104:AE104)</f>
        <v>0</v>
      </c>
      <c r="AG104" s="90"/>
      <c r="AH104" s="90"/>
      <c r="AI104" s="90"/>
      <c r="AJ104" s="66">
        <v>0</v>
      </c>
      <c r="AK104" s="48">
        <v>0</v>
      </c>
      <c r="AL104" s="48">
        <v>0</v>
      </c>
      <c r="AM104" s="71">
        <v>0</v>
      </c>
      <c r="AN104" s="71">
        <v>0</v>
      </c>
      <c r="AO104" s="71">
        <v>0</v>
      </c>
      <c r="AP104" s="72">
        <v>0</v>
      </c>
      <c r="AQ104" s="72">
        <v>0</v>
      </c>
      <c r="AR104" s="71">
        <f>SUM(AP104:AQ104)</f>
        <v>0</v>
      </c>
      <c r="AS104" s="72">
        <v>0</v>
      </c>
      <c r="AT104" s="72">
        <v>0</v>
      </c>
      <c r="AU104" s="203">
        <v>0</v>
      </c>
      <c r="AV104" s="72">
        <v>0</v>
      </c>
      <c r="AW104" s="72">
        <v>0</v>
      </c>
      <c r="AX104" s="90">
        <f>SUM(AV104:AW104)</f>
        <v>0</v>
      </c>
      <c r="AY104" s="72">
        <v>0</v>
      </c>
      <c r="AZ104" s="72">
        <v>0</v>
      </c>
      <c r="BA104" s="117">
        <f>SUM(AY104:AZ104)</f>
        <v>0</v>
      </c>
      <c r="BB104" s="215"/>
    </row>
    <row r="105" spans="1:58" ht="15.75" customHeight="1" x14ac:dyDescent="0.25">
      <c r="A105" s="378"/>
      <c r="B105" s="137" t="s">
        <v>130</v>
      </c>
      <c r="C105" s="50"/>
      <c r="D105" s="50"/>
      <c r="E105" s="50"/>
      <c r="F105" s="50"/>
      <c r="G105" s="50"/>
      <c r="H105" s="50"/>
      <c r="I105" s="50"/>
      <c r="J105" s="50"/>
      <c r="K105" s="50"/>
      <c r="L105" s="50"/>
      <c r="M105" s="50"/>
      <c r="N105" s="50"/>
      <c r="O105" s="50"/>
      <c r="P105" s="50"/>
      <c r="Q105" s="50"/>
      <c r="R105" s="50"/>
      <c r="S105" s="50"/>
      <c r="T105" s="50"/>
      <c r="U105" s="50">
        <v>0</v>
      </c>
      <c r="V105" s="66">
        <v>0</v>
      </c>
      <c r="W105" s="48">
        <f t="shared" ref="W105:W121" si="115">SUM(U105:V105)</f>
        <v>0</v>
      </c>
      <c r="X105" s="48">
        <v>428</v>
      </c>
      <c r="Y105" s="48">
        <v>642</v>
      </c>
      <c r="Z105" s="48">
        <v>1070</v>
      </c>
      <c r="AA105" s="48">
        <v>0</v>
      </c>
      <c r="AB105" s="48">
        <v>0</v>
      </c>
      <c r="AC105" s="48">
        <v>0</v>
      </c>
      <c r="AD105" s="48">
        <v>0</v>
      </c>
      <c r="AE105" s="48">
        <v>0</v>
      </c>
      <c r="AF105" s="65">
        <f t="shared" ref="AF105:AF121" si="116">SUM(AD105:AE105)</f>
        <v>0</v>
      </c>
      <c r="AG105" s="90"/>
      <c r="AH105" s="90"/>
      <c r="AI105" s="90"/>
      <c r="AJ105" s="66">
        <v>0</v>
      </c>
      <c r="AK105" s="48">
        <v>0</v>
      </c>
      <c r="AL105" s="48">
        <v>0</v>
      </c>
      <c r="AM105" s="71">
        <v>0</v>
      </c>
      <c r="AN105" s="71">
        <v>0</v>
      </c>
      <c r="AO105" s="71">
        <v>0</v>
      </c>
      <c r="AP105" s="71">
        <v>0</v>
      </c>
      <c r="AQ105" s="71">
        <v>0</v>
      </c>
      <c r="AR105" s="71">
        <f t="shared" ref="AR105:AR121" si="117">SUM(AP105:AQ105)</f>
        <v>0</v>
      </c>
      <c r="AS105" s="71">
        <v>0</v>
      </c>
      <c r="AT105" s="71">
        <v>0</v>
      </c>
      <c r="AU105" s="204">
        <v>0</v>
      </c>
      <c r="AV105" s="71">
        <v>0</v>
      </c>
      <c r="AW105" s="71">
        <v>0</v>
      </c>
      <c r="AX105" s="90">
        <f t="shared" ref="AX105:AX121" si="118">SUM(AV105:AW105)</f>
        <v>0</v>
      </c>
      <c r="AY105" s="71">
        <v>0</v>
      </c>
      <c r="AZ105" s="71">
        <v>0</v>
      </c>
      <c r="BA105" s="117">
        <f t="shared" ref="BA105:BA121" si="119">SUM(AY105:AZ105)</f>
        <v>0</v>
      </c>
      <c r="BB105" s="215"/>
    </row>
    <row r="106" spans="1:58" ht="15.75" customHeight="1" x14ac:dyDescent="0.25">
      <c r="A106" s="378"/>
      <c r="B106" s="137" t="s">
        <v>131</v>
      </c>
      <c r="C106" s="50"/>
      <c r="D106" s="50"/>
      <c r="E106" s="50"/>
      <c r="F106" s="50"/>
      <c r="G106" s="50"/>
      <c r="H106" s="50"/>
      <c r="I106" s="50"/>
      <c r="J106" s="50"/>
      <c r="K106" s="50"/>
      <c r="L106" s="50"/>
      <c r="M106" s="50"/>
      <c r="N106" s="50"/>
      <c r="O106" s="50"/>
      <c r="P106" s="50"/>
      <c r="Q106" s="50"/>
      <c r="R106" s="50"/>
      <c r="S106" s="50"/>
      <c r="T106" s="50"/>
      <c r="U106" s="50">
        <v>0</v>
      </c>
      <c r="V106" s="66">
        <v>0</v>
      </c>
      <c r="W106" s="48">
        <f t="shared" si="115"/>
        <v>0</v>
      </c>
      <c r="X106" s="48">
        <v>324</v>
      </c>
      <c r="Y106" s="48">
        <v>485</v>
      </c>
      <c r="Z106" s="48">
        <v>809</v>
      </c>
      <c r="AA106" s="48">
        <v>0</v>
      </c>
      <c r="AB106" s="48">
        <v>0</v>
      </c>
      <c r="AC106" s="48">
        <v>0</v>
      </c>
      <c r="AD106" s="48">
        <v>0</v>
      </c>
      <c r="AE106" s="48">
        <v>0</v>
      </c>
      <c r="AF106" s="65">
        <f t="shared" si="116"/>
        <v>0</v>
      </c>
      <c r="AG106" s="90"/>
      <c r="AH106" s="90"/>
      <c r="AI106" s="90"/>
      <c r="AJ106" s="66">
        <v>0</v>
      </c>
      <c r="AK106" s="48">
        <v>0</v>
      </c>
      <c r="AL106" s="48">
        <v>0</v>
      </c>
      <c r="AM106" s="71">
        <v>0</v>
      </c>
      <c r="AN106" s="71">
        <v>0</v>
      </c>
      <c r="AO106" s="71">
        <v>0</v>
      </c>
      <c r="AP106" s="71">
        <v>0</v>
      </c>
      <c r="AQ106" s="71">
        <v>0</v>
      </c>
      <c r="AR106" s="71">
        <f t="shared" si="117"/>
        <v>0</v>
      </c>
      <c r="AS106" s="71">
        <v>0</v>
      </c>
      <c r="AT106" s="71">
        <v>0</v>
      </c>
      <c r="AU106" s="204">
        <v>0</v>
      </c>
      <c r="AV106" s="71">
        <v>0</v>
      </c>
      <c r="AW106" s="71">
        <v>0</v>
      </c>
      <c r="AX106" s="90">
        <f t="shared" si="118"/>
        <v>0</v>
      </c>
      <c r="AY106" s="71">
        <v>0</v>
      </c>
      <c r="AZ106" s="71">
        <v>0</v>
      </c>
      <c r="BA106" s="117">
        <f t="shared" si="119"/>
        <v>0</v>
      </c>
      <c r="BB106" s="215"/>
    </row>
    <row r="107" spans="1:58" ht="15.75" customHeight="1" x14ac:dyDescent="0.25">
      <c r="A107" s="378"/>
      <c r="B107" s="137" t="s">
        <v>132</v>
      </c>
      <c r="C107" s="50"/>
      <c r="D107" s="50"/>
      <c r="E107" s="50"/>
      <c r="F107" s="50"/>
      <c r="G107" s="50"/>
      <c r="H107" s="50"/>
      <c r="I107" s="50"/>
      <c r="J107" s="50"/>
      <c r="K107" s="50"/>
      <c r="L107" s="50"/>
      <c r="M107" s="50"/>
      <c r="N107" s="50"/>
      <c r="O107" s="50"/>
      <c r="P107" s="50"/>
      <c r="Q107" s="50"/>
      <c r="R107" s="50"/>
      <c r="S107" s="50"/>
      <c r="T107" s="50"/>
      <c r="U107" s="50">
        <v>0</v>
      </c>
      <c r="V107" s="66">
        <v>0</v>
      </c>
      <c r="W107" s="48">
        <f t="shared" si="115"/>
        <v>0</v>
      </c>
      <c r="X107" s="48">
        <v>0.01</v>
      </c>
      <c r="Y107" s="48">
        <v>0.01</v>
      </c>
      <c r="Z107" s="48">
        <v>0.02</v>
      </c>
      <c r="AA107" s="48">
        <v>0</v>
      </c>
      <c r="AB107" s="48">
        <v>0</v>
      </c>
      <c r="AC107" s="48">
        <v>0</v>
      </c>
      <c r="AD107" s="48">
        <v>0</v>
      </c>
      <c r="AE107" s="48">
        <v>0</v>
      </c>
      <c r="AF107" s="65">
        <f t="shared" si="116"/>
        <v>0</v>
      </c>
      <c r="AG107" s="90"/>
      <c r="AH107" s="90"/>
      <c r="AI107" s="90"/>
      <c r="AJ107" s="66">
        <v>0</v>
      </c>
      <c r="AK107" s="48">
        <v>0.01</v>
      </c>
      <c r="AL107" s="48">
        <v>0.01</v>
      </c>
      <c r="AM107" s="71">
        <v>0</v>
      </c>
      <c r="AN107" s="71">
        <v>0</v>
      </c>
      <c r="AO107" s="71">
        <v>0</v>
      </c>
      <c r="AP107" s="71">
        <v>0</v>
      </c>
      <c r="AQ107" s="71">
        <v>0</v>
      </c>
      <c r="AR107" s="71">
        <f t="shared" si="117"/>
        <v>0</v>
      </c>
      <c r="AS107" s="71">
        <v>0</v>
      </c>
      <c r="AT107" s="71">
        <v>0</v>
      </c>
      <c r="AU107" s="204">
        <v>0</v>
      </c>
      <c r="AV107" s="71">
        <v>0</v>
      </c>
      <c r="AW107" s="71">
        <v>0</v>
      </c>
      <c r="AX107" s="90">
        <f t="shared" si="118"/>
        <v>0</v>
      </c>
      <c r="AY107" s="71">
        <v>0</v>
      </c>
      <c r="AZ107" s="71">
        <v>0</v>
      </c>
      <c r="BA107" s="117">
        <f t="shared" si="119"/>
        <v>0</v>
      </c>
      <c r="BB107" s="215"/>
    </row>
    <row r="108" spans="1:58" ht="15.75" customHeight="1" x14ac:dyDescent="0.25">
      <c r="A108" s="378"/>
      <c r="B108" s="137" t="s">
        <v>133</v>
      </c>
      <c r="C108" s="50"/>
      <c r="D108" s="50"/>
      <c r="E108" s="50"/>
      <c r="F108" s="50"/>
      <c r="G108" s="50"/>
      <c r="H108" s="50"/>
      <c r="I108" s="50"/>
      <c r="J108" s="50"/>
      <c r="K108" s="50"/>
      <c r="L108" s="50"/>
      <c r="M108" s="50"/>
      <c r="N108" s="50"/>
      <c r="O108" s="50"/>
      <c r="P108" s="50"/>
      <c r="Q108" s="50"/>
      <c r="R108" s="50"/>
      <c r="S108" s="50"/>
      <c r="T108" s="50"/>
      <c r="U108" s="50">
        <v>0</v>
      </c>
      <c r="V108" s="66">
        <v>0</v>
      </c>
      <c r="W108" s="48">
        <f t="shared" si="115"/>
        <v>0</v>
      </c>
      <c r="X108" s="48">
        <v>0.01</v>
      </c>
      <c r="Y108" s="48">
        <v>0.01</v>
      </c>
      <c r="Z108" s="48">
        <v>0.02</v>
      </c>
      <c r="AA108" s="48">
        <v>0</v>
      </c>
      <c r="AB108" s="48">
        <v>0</v>
      </c>
      <c r="AC108" s="48">
        <v>0</v>
      </c>
      <c r="AD108" s="48">
        <v>0</v>
      </c>
      <c r="AE108" s="48">
        <v>0</v>
      </c>
      <c r="AF108" s="65">
        <f t="shared" si="116"/>
        <v>0</v>
      </c>
      <c r="AG108" s="90"/>
      <c r="AH108" s="90"/>
      <c r="AI108" s="90"/>
      <c r="AJ108" s="66">
        <v>0</v>
      </c>
      <c r="AK108" s="48">
        <v>0.01</v>
      </c>
      <c r="AL108" s="48">
        <v>0.01</v>
      </c>
      <c r="AM108" s="71">
        <v>0</v>
      </c>
      <c r="AN108" s="71">
        <v>0</v>
      </c>
      <c r="AO108" s="71">
        <v>0</v>
      </c>
      <c r="AP108" s="71">
        <v>0</v>
      </c>
      <c r="AQ108" s="71">
        <v>0</v>
      </c>
      <c r="AR108" s="71">
        <f t="shared" si="117"/>
        <v>0</v>
      </c>
      <c r="AS108" s="71">
        <v>0</v>
      </c>
      <c r="AT108" s="71">
        <v>0</v>
      </c>
      <c r="AU108" s="204">
        <v>0</v>
      </c>
      <c r="AV108" s="71">
        <v>0</v>
      </c>
      <c r="AW108" s="71">
        <v>0</v>
      </c>
      <c r="AX108" s="90">
        <f t="shared" si="118"/>
        <v>0</v>
      </c>
      <c r="AY108" s="71">
        <v>0</v>
      </c>
      <c r="AZ108" s="71">
        <v>0</v>
      </c>
      <c r="BA108" s="117">
        <f t="shared" si="119"/>
        <v>0</v>
      </c>
      <c r="BB108" s="215"/>
    </row>
    <row r="109" spans="1:58" ht="15.75" customHeight="1" x14ac:dyDescent="0.25">
      <c r="A109" s="378"/>
      <c r="B109" s="137" t="s">
        <v>134</v>
      </c>
      <c r="C109" s="50"/>
      <c r="D109" s="50"/>
      <c r="E109" s="50"/>
      <c r="F109" s="50"/>
      <c r="G109" s="50"/>
      <c r="H109" s="50"/>
      <c r="I109" s="50"/>
      <c r="J109" s="50"/>
      <c r="K109" s="50"/>
      <c r="L109" s="50"/>
      <c r="M109" s="50"/>
      <c r="N109" s="50"/>
      <c r="O109" s="50"/>
      <c r="P109" s="50"/>
      <c r="Q109" s="50"/>
      <c r="R109" s="50"/>
      <c r="S109" s="50"/>
      <c r="T109" s="50"/>
      <c r="U109" s="50">
        <v>0</v>
      </c>
      <c r="V109" s="66">
        <v>0</v>
      </c>
      <c r="W109" s="48">
        <f t="shared" si="115"/>
        <v>0</v>
      </c>
      <c r="X109" s="48">
        <v>0.01</v>
      </c>
      <c r="Y109" s="48">
        <v>0.01</v>
      </c>
      <c r="Z109" s="48">
        <v>0.02</v>
      </c>
      <c r="AA109" s="48">
        <v>0</v>
      </c>
      <c r="AB109" s="48">
        <v>0</v>
      </c>
      <c r="AC109" s="48">
        <v>0</v>
      </c>
      <c r="AD109" s="48">
        <v>0</v>
      </c>
      <c r="AE109" s="48">
        <v>0</v>
      </c>
      <c r="AF109" s="65">
        <f t="shared" si="116"/>
        <v>0</v>
      </c>
      <c r="AG109" s="90"/>
      <c r="AH109" s="90"/>
      <c r="AI109" s="90"/>
      <c r="AJ109" s="66">
        <v>0</v>
      </c>
      <c r="AK109" s="48">
        <v>0.01</v>
      </c>
      <c r="AL109" s="48">
        <v>0.01</v>
      </c>
      <c r="AM109" s="71">
        <v>0</v>
      </c>
      <c r="AN109" s="71">
        <v>0</v>
      </c>
      <c r="AO109" s="71">
        <v>0</v>
      </c>
      <c r="AP109" s="71">
        <v>0</v>
      </c>
      <c r="AQ109" s="71">
        <v>0</v>
      </c>
      <c r="AR109" s="71">
        <f t="shared" si="117"/>
        <v>0</v>
      </c>
      <c r="AS109" s="71">
        <v>0</v>
      </c>
      <c r="AT109" s="71">
        <v>0</v>
      </c>
      <c r="AU109" s="204">
        <v>0</v>
      </c>
      <c r="AV109" s="71">
        <v>0</v>
      </c>
      <c r="AW109" s="71">
        <v>0</v>
      </c>
      <c r="AX109" s="90">
        <f t="shared" si="118"/>
        <v>0</v>
      </c>
      <c r="AY109" s="71">
        <v>0</v>
      </c>
      <c r="AZ109" s="71">
        <v>0</v>
      </c>
      <c r="BA109" s="117">
        <f t="shared" si="119"/>
        <v>0</v>
      </c>
      <c r="BB109" s="215"/>
    </row>
    <row r="110" spans="1:58" ht="15.75" customHeight="1" x14ac:dyDescent="0.25">
      <c r="A110" s="378"/>
      <c r="B110" s="137" t="s">
        <v>135</v>
      </c>
      <c r="C110" s="50"/>
      <c r="D110" s="50"/>
      <c r="E110" s="50"/>
      <c r="F110" s="50"/>
      <c r="G110" s="50"/>
      <c r="H110" s="50"/>
      <c r="I110" s="50"/>
      <c r="J110" s="50"/>
      <c r="K110" s="50"/>
      <c r="L110" s="50"/>
      <c r="M110" s="50"/>
      <c r="N110" s="50"/>
      <c r="O110" s="50"/>
      <c r="P110" s="50"/>
      <c r="Q110" s="50"/>
      <c r="R110" s="50"/>
      <c r="S110" s="50"/>
      <c r="T110" s="50"/>
      <c r="U110" s="50">
        <v>0</v>
      </c>
      <c r="V110" s="66">
        <v>0</v>
      </c>
      <c r="W110" s="48">
        <f t="shared" si="115"/>
        <v>0</v>
      </c>
      <c r="X110" s="48">
        <v>3847</v>
      </c>
      <c r="Y110" s="48">
        <v>5770</v>
      </c>
      <c r="Z110" s="48">
        <v>9617</v>
      </c>
      <c r="AA110" s="48">
        <v>0</v>
      </c>
      <c r="AB110" s="48">
        <v>0</v>
      </c>
      <c r="AC110" s="48">
        <v>0</v>
      </c>
      <c r="AD110" s="48">
        <v>0</v>
      </c>
      <c r="AE110" s="48">
        <v>0</v>
      </c>
      <c r="AF110" s="65">
        <f t="shared" si="116"/>
        <v>0</v>
      </c>
      <c r="AG110" s="90"/>
      <c r="AH110" s="90"/>
      <c r="AI110" s="90"/>
      <c r="AJ110" s="66">
        <v>0</v>
      </c>
      <c r="AK110" s="48">
        <v>0</v>
      </c>
      <c r="AL110" s="48">
        <v>0</v>
      </c>
      <c r="AM110" s="71">
        <v>0</v>
      </c>
      <c r="AN110" s="71">
        <v>0</v>
      </c>
      <c r="AO110" s="71">
        <v>0</v>
      </c>
      <c r="AP110" s="72">
        <v>0</v>
      </c>
      <c r="AQ110" s="72">
        <v>0</v>
      </c>
      <c r="AR110" s="71">
        <f t="shared" si="117"/>
        <v>0</v>
      </c>
      <c r="AS110" s="71">
        <v>0</v>
      </c>
      <c r="AT110" s="71">
        <v>0</v>
      </c>
      <c r="AU110" s="204">
        <v>0</v>
      </c>
      <c r="AV110" s="72">
        <v>0</v>
      </c>
      <c r="AW110" s="72">
        <v>0</v>
      </c>
      <c r="AX110" s="90">
        <f t="shared" si="118"/>
        <v>0</v>
      </c>
      <c r="AY110" s="72">
        <v>0</v>
      </c>
      <c r="AZ110" s="72">
        <v>0</v>
      </c>
      <c r="BA110" s="117">
        <f t="shared" si="119"/>
        <v>0</v>
      </c>
      <c r="BB110" s="215"/>
    </row>
    <row r="111" spans="1:58" ht="15.75" customHeight="1" x14ac:dyDescent="0.25">
      <c r="A111" s="378"/>
      <c r="B111" s="137" t="s">
        <v>136</v>
      </c>
      <c r="C111" s="50"/>
      <c r="D111" s="50"/>
      <c r="E111" s="50"/>
      <c r="F111" s="50"/>
      <c r="G111" s="50"/>
      <c r="H111" s="50"/>
      <c r="I111" s="50"/>
      <c r="J111" s="50"/>
      <c r="K111" s="50"/>
      <c r="L111" s="50"/>
      <c r="M111" s="50"/>
      <c r="N111" s="50"/>
      <c r="O111" s="50"/>
      <c r="P111" s="50"/>
      <c r="Q111" s="50"/>
      <c r="R111" s="50"/>
      <c r="S111" s="50"/>
      <c r="T111" s="50"/>
      <c r="U111" s="50">
        <v>0</v>
      </c>
      <c r="V111" s="66">
        <v>0</v>
      </c>
      <c r="W111" s="48">
        <f t="shared" si="115"/>
        <v>0</v>
      </c>
      <c r="X111" s="48">
        <v>998</v>
      </c>
      <c r="Y111" s="48">
        <v>1498</v>
      </c>
      <c r="Z111" s="48">
        <v>2496</v>
      </c>
      <c r="AA111" s="48">
        <v>0</v>
      </c>
      <c r="AB111" s="48">
        <v>0</v>
      </c>
      <c r="AC111" s="48">
        <v>0</v>
      </c>
      <c r="AD111" s="48">
        <v>0</v>
      </c>
      <c r="AE111" s="48">
        <v>0</v>
      </c>
      <c r="AF111" s="65">
        <f t="shared" si="116"/>
        <v>0</v>
      </c>
      <c r="AG111" s="90"/>
      <c r="AH111" s="90"/>
      <c r="AI111" s="90"/>
      <c r="AJ111" s="66">
        <v>0</v>
      </c>
      <c r="AK111" s="48">
        <v>0</v>
      </c>
      <c r="AL111" s="48">
        <v>0</v>
      </c>
      <c r="AM111" s="71">
        <v>0</v>
      </c>
      <c r="AN111" s="71">
        <v>0</v>
      </c>
      <c r="AO111" s="71">
        <v>0</v>
      </c>
      <c r="AP111" s="72">
        <v>0</v>
      </c>
      <c r="AQ111" s="72">
        <v>0</v>
      </c>
      <c r="AR111" s="71">
        <f t="shared" si="117"/>
        <v>0</v>
      </c>
      <c r="AS111" s="71">
        <v>0</v>
      </c>
      <c r="AT111" s="71">
        <v>0</v>
      </c>
      <c r="AU111" s="204">
        <v>0</v>
      </c>
      <c r="AV111" s="72">
        <v>0</v>
      </c>
      <c r="AW111" s="72">
        <v>0</v>
      </c>
      <c r="AX111" s="90">
        <f t="shared" si="118"/>
        <v>0</v>
      </c>
      <c r="AY111" s="72">
        <v>0</v>
      </c>
      <c r="AZ111" s="72">
        <v>0</v>
      </c>
      <c r="BA111" s="117">
        <f t="shared" si="119"/>
        <v>0</v>
      </c>
      <c r="BB111" s="215"/>
    </row>
    <row r="112" spans="1:58" ht="15.75" customHeight="1" x14ac:dyDescent="0.25">
      <c r="A112" s="378"/>
      <c r="B112" s="137" t="s">
        <v>137</v>
      </c>
      <c r="C112" s="50"/>
      <c r="D112" s="50"/>
      <c r="E112" s="50"/>
      <c r="F112" s="50"/>
      <c r="G112" s="50"/>
      <c r="H112" s="50"/>
      <c r="I112" s="50"/>
      <c r="J112" s="50"/>
      <c r="K112" s="50"/>
      <c r="L112" s="50"/>
      <c r="M112" s="50"/>
      <c r="N112" s="50"/>
      <c r="O112" s="50"/>
      <c r="P112" s="50"/>
      <c r="Q112" s="50"/>
      <c r="R112" s="50"/>
      <c r="S112" s="50"/>
      <c r="T112" s="50"/>
      <c r="U112" s="50">
        <v>0</v>
      </c>
      <c r="V112" s="66">
        <v>0</v>
      </c>
      <c r="W112" s="48">
        <f t="shared" si="115"/>
        <v>0</v>
      </c>
      <c r="X112" s="48">
        <v>755</v>
      </c>
      <c r="Y112" s="48">
        <v>1132</v>
      </c>
      <c r="Z112" s="48">
        <v>1887</v>
      </c>
      <c r="AA112" s="48">
        <v>0</v>
      </c>
      <c r="AB112" s="48">
        <v>0</v>
      </c>
      <c r="AC112" s="48">
        <v>0</v>
      </c>
      <c r="AD112" s="48">
        <v>0</v>
      </c>
      <c r="AE112" s="48">
        <v>0</v>
      </c>
      <c r="AF112" s="65">
        <f t="shared" si="116"/>
        <v>0</v>
      </c>
      <c r="AG112" s="90"/>
      <c r="AH112" s="90"/>
      <c r="AI112" s="90"/>
      <c r="AJ112" s="66">
        <v>0</v>
      </c>
      <c r="AK112" s="48">
        <v>0</v>
      </c>
      <c r="AL112" s="48">
        <v>0</v>
      </c>
      <c r="AM112" s="71">
        <v>0</v>
      </c>
      <c r="AN112" s="71">
        <v>0</v>
      </c>
      <c r="AO112" s="71">
        <v>0</v>
      </c>
      <c r="AP112" s="72">
        <v>0</v>
      </c>
      <c r="AQ112" s="72">
        <v>0</v>
      </c>
      <c r="AR112" s="71">
        <f t="shared" si="117"/>
        <v>0</v>
      </c>
      <c r="AS112" s="71">
        <v>0</v>
      </c>
      <c r="AT112" s="71">
        <v>0</v>
      </c>
      <c r="AU112" s="204">
        <v>0</v>
      </c>
      <c r="AV112" s="72">
        <v>0</v>
      </c>
      <c r="AW112" s="72">
        <v>0</v>
      </c>
      <c r="AX112" s="90">
        <f t="shared" si="118"/>
        <v>0</v>
      </c>
      <c r="AY112" s="72">
        <v>0</v>
      </c>
      <c r="AZ112" s="72">
        <v>0</v>
      </c>
      <c r="BA112" s="117">
        <f t="shared" si="119"/>
        <v>0</v>
      </c>
      <c r="BB112" s="215"/>
    </row>
    <row r="113" spans="1:58" ht="15.75" customHeight="1" x14ac:dyDescent="0.25">
      <c r="A113" s="378"/>
      <c r="B113" s="137" t="s">
        <v>138</v>
      </c>
      <c r="C113" s="50"/>
      <c r="D113" s="50"/>
      <c r="E113" s="50"/>
      <c r="F113" s="50"/>
      <c r="G113" s="50"/>
      <c r="H113" s="50"/>
      <c r="I113" s="50"/>
      <c r="J113" s="50"/>
      <c r="K113" s="50"/>
      <c r="L113" s="50"/>
      <c r="M113" s="50"/>
      <c r="N113" s="50"/>
      <c r="O113" s="50"/>
      <c r="P113" s="50"/>
      <c r="Q113" s="50"/>
      <c r="R113" s="50"/>
      <c r="S113" s="50"/>
      <c r="T113" s="50"/>
      <c r="U113" s="50">
        <v>0</v>
      </c>
      <c r="V113" s="66">
        <v>0</v>
      </c>
      <c r="W113" s="48">
        <f t="shared" si="115"/>
        <v>0</v>
      </c>
      <c r="X113" s="48">
        <v>0.01</v>
      </c>
      <c r="Y113" s="48">
        <v>0.01</v>
      </c>
      <c r="Z113" s="48">
        <v>0.02</v>
      </c>
      <c r="AA113" s="48">
        <v>0</v>
      </c>
      <c r="AB113" s="48">
        <v>0</v>
      </c>
      <c r="AC113" s="48">
        <v>0</v>
      </c>
      <c r="AD113" s="48">
        <v>0</v>
      </c>
      <c r="AE113" s="48">
        <v>0</v>
      </c>
      <c r="AF113" s="65">
        <f t="shared" si="116"/>
        <v>0</v>
      </c>
      <c r="AG113" s="90"/>
      <c r="AH113" s="90"/>
      <c r="AI113" s="90"/>
      <c r="AJ113" s="66">
        <v>0</v>
      </c>
      <c r="AK113" s="48">
        <v>0</v>
      </c>
      <c r="AL113" s="48">
        <v>0</v>
      </c>
      <c r="AM113" s="71">
        <v>0</v>
      </c>
      <c r="AN113" s="71">
        <v>0</v>
      </c>
      <c r="AO113" s="71">
        <v>0</v>
      </c>
      <c r="AP113" s="72">
        <v>0</v>
      </c>
      <c r="AQ113" s="72">
        <v>0</v>
      </c>
      <c r="AR113" s="71">
        <f t="shared" si="117"/>
        <v>0</v>
      </c>
      <c r="AS113" s="71">
        <v>0</v>
      </c>
      <c r="AT113" s="71">
        <v>0</v>
      </c>
      <c r="AU113" s="204">
        <v>0</v>
      </c>
      <c r="AV113" s="72">
        <v>0</v>
      </c>
      <c r="AW113" s="72">
        <v>0</v>
      </c>
      <c r="AX113" s="90">
        <f t="shared" si="118"/>
        <v>0</v>
      </c>
      <c r="AY113" s="72">
        <v>0</v>
      </c>
      <c r="AZ113" s="72">
        <v>0</v>
      </c>
      <c r="BA113" s="117">
        <f t="shared" si="119"/>
        <v>0</v>
      </c>
      <c r="BB113" s="215"/>
    </row>
    <row r="114" spans="1:58" ht="15.75" customHeight="1" x14ac:dyDescent="0.25">
      <c r="A114" s="378"/>
      <c r="B114" s="137" t="s">
        <v>139</v>
      </c>
      <c r="C114" s="50"/>
      <c r="D114" s="50"/>
      <c r="E114" s="50"/>
      <c r="F114" s="50"/>
      <c r="G114" s="50"/>
      <c r="H114" s="50"/>
      <c r="I114" s="50"/>
      <c r="J114" s="50"/>
      <c r="K114" s="50"/>
      <c r="L114" s="50"/>
      <c r="M114" s="50"/>
      <c r="N114" s="50"/>
      <c r="O114" s="50"/>
      <c r="P114" s="50"/>
      <c r="Q114" s="50"/>
      <c r="R114" s="50"/>
      <c r="S114" s="50"/>
      <c r="T114" s="50"/>
      <c r="U114" s="50">
        <v>0</v>
      </c>
      <c r="V114" s="66">
        <v>0</v>
      </c>
      <c r="W114" s="48">
        <f t="shared" si="115"/>
        <v>0</v>
      </c>
      <c r="X114" s="48">
        <v>0.01</v>
      </c>
      <c r="Y114" s="48">
        <v>0.01</v>
      </c>
      <c r="Z114" s="48">
        <v>0.02</v>
      </c>
      <c r="AA114" s="48">
        <v>0</v>
      </c>
      <c r="AB114" s="48">
        <v>0</v>
      </c>
      <c r="AC114" s="48">
        <v>0</v>
      </c>
      <c r="AD114" s="48">
        <v>0</v>
      </c>
      <c r="AE114" s="48">
        <v>0</v>
      </c>
      <c r="AF114" s="65">
        <f t="shared" si="116"/>
        <v>0</v>
      </c>
      <c r="AG114" s="90"/>
      <c r="AH114" s="90"/>
      <c r="AI114" s="90"/>
      <c r="AJ114" s="66">
        <v>0</v>
      </c>
      <c r="AK114" s="48">
        <v>0</v>
      </c>
      <c r="AL114" s="48">
        <v>0</v>
      </c>
      <c r="AM114" s="71">
        <v>0</v>
      </c>
      <c r="AN114" s="71">
        <v>0</v>
      </c>
      <c r="AO114" s="71">
        <v>0</v>
      </c>
      <c r="AP114" s="72">
        <v>0</v>
      </c>
      <c r="AQ114" s="72">
        <v>0</v>
      </c>
      <c r="AR114" s="71">
        <f t="shared" si="117"/>
        <v>0</v>
      </c>
      <c r="AS114" s="71">
        <v>0</v>
      </c>
      <c r="AT114" s="71">
        <v>0</v>
      </c>
      <c r="AU114" s="204">
        <v>0</v>
      </c>
      <c r="AV114" s="72">
        <v>0</v>
      </c>
      <c r="AW114" s="72">
        <v>0</v>
      </c>
      <c r="AX114" s="90">
        <f t="shared" si="118"/>
        <v>0</v>
      </c>
      <c r="AY114" s="72">
        <v>0</v>
      </c>
      <c r="AZ114" s="72">
        <v>0</v>
      </c>
      <c r="BA114" s="117">
        <f t="shared" si="119"/>
        <v>0</v>
      </c>
      <c r="BB114" s="215"/>
    </row>
    <row r="115" spans="1:58" ht="15.75" customHeight="1" x14ac:dyDescent="0.25">
      <c r="A115" s="378"/>
      <c r="B115" s="137" t="s">
        <v>140</v>
      </c>
      <c r="C115" s="50"/>
      <c r="D115" s="50"/>
      <c r="E115" s="50"/>
      <c r="F115" s="50"/>
      <c r="G115" s="50"/>
      <c r="H115" s="50"/>
      <c r="I115" s="50"/>
      <c r="J115" s="50"/>
      <c r="K115" s="50"/>
      <c r="L115" s="50"/>
      <c r="M115" s="50"/>
      <c r="N115" s="50"/>
      <c r="O115" s="50"/>
      <c r="P115" s="50"/>
      <c r="Q115" s="50"/>
      <c r="R115" s="50"/>
      <c r="S115" s="50"/>
      <c r="T115" s="50"/>
      <c r="U115" s="50">
        <v>0</v>
      </c>
      <c r="V115" s="66">
        <v>0</v>
      </c>
      <c r="W115" s="48">
        <f t="shared" si="115"/>
        <v>0</v>
      </c>
      <c r="X115" s="48">
        <v>0.01</v>
      </c>
      <c r="Y115" s="48">
        <v>0.01</v>
      </c>
      <c r="Z115" s="48">
        <v>0.02</v>
      </c>
      <c r="AA115" s="48">
        <v>0</v>
      </c>
      <c r="AB115" s="48">
        <v>0</v>
      </c>
      <c r="AC115" s="48">
        <v>0</v>
      </c>
      <c r="AD115" s="48">
        <v>0</v>
      </c>
      <c r="AE115" s="48">
        <v>0</v>
      </c>
      <c r="AF115" s="65">
        <f t="shared" si="116"/>
        <v>0</v>
      </c>
      <c r="AG115" s="90"/>
      <c r="AH115" s="90"/>
      <c r="AI115" s="90"/>
      <c r="AJ115" s="66">
        <v>0</v>
      </c>
      <c r="AK115" s="48">
        <v>0</v>
      </c>
      <c r="AL115" s="48">
        <v>0</v>
      </c>
      <c r="AM115" s="71">
        <v>0</v>
      </c>
      <c r="AN115" s="71">
        <v>0</v>
      </c>
      <c r="AO115" s="71">
        <v>0</v>
      </c>
      <c r="AP115" s="72">
        <v>0</v>
      </c>
      <c r="AQ115" s="72">
        <v>0</v>
      </c>
      <c r="AR115" s="71">
        <f t="shared" si="117"/>
        <v>0</v>
      </c>
      <c r="AS115" s="71">
        <v>0</v>
      </c>
      <c r="AT115" s="71">
        <v>0</v>
      </c>
      <c r="AU115" s="204">
        <v>0</v>
      </c>
      <c r="AV115" s="72">
        <v>0</v>
      </c>
      <c r="AW115" s="72">
        <v>0</v>
      </c>
      <c r="AX115" s="90">
        <f t="shared" si="118"/>
        <v>0</v>
      </c>
      <c r="AY115" s="72">
        <v>0</v>
      </c>
      <c r="AZ115" s="72">
        <v>0</v>
      </c>
      <c r="BA115" s="117">
        <f t="shared" si="119"/>
        <v>0</v>
      </c>
      <c r="BB115" s="215"/>
    </row>
    <row r="116" spans="1:58" ht="15.75" customHeight="1" x14ac:dyDescent="0.25">
      <c r="A116" s="378"/>
      <c r="B116" s="179" t="s">
        <v>141</v>
      </c>
      <c r="C116" s="50"/>
      <c r="D116" s="50"/>
      <c r="E116" s="50"/>
      <c r="F116" s="50"/>
      <c r="G116" s="50"/>
      <c r="H116" s="50"/>
      <c r="I116" s="50"/>
      <c r="J116" s="50"/>
      <c r="K116" s="50"/>
      <c r="L116" s="50"/>
      <c r="M116" s="50"/>
      <c r="N116" s="50"/>
      <c r="O116" s="50"/>
      <c r="P116" s="50"/>
      <c r="Q116" s="50"/>
      <c r="R116" s="50"/>
      <c r="S116" s="50"/>
      <c r="T116" s="50"/>
      <c r="U116" s="50">
        <v>0</v>
      </c>
      <c r="V116" s="66">
        <v>0</v>
      </c>
      <c r="W116" s="48">
        <f t="shared" si="115"/>
        <v>0</v>
      </c>
      <c r="X116" s="48">
        <v>26800</v>
      </c>
      <c r="Y116" s="48">
        <v>50400</v>
      </c>
      <c r="Z116" s="48">
        <v>77200</v>
      </c>
      <c r="AA116" s="48">
        <v>8129</v>
      </c>
      <c r="AB116" s="48">
        <v>12317</v>
      </c>
      <c r="AC116" s="48">
        <v>20446</v>
      </c>
      <c r="AD116" s="48">
        <v>1627.36</v>
      </c>
      <c r="AE116" s="48">
        <v>2465.6999999999998</v>
      </c>
      <c r="AF116" s="65">
        <f t="shared" si="116"/>
        <v>4093.0599999999995</v>
      </c>
      <c r="AG116" s="90"/>
      <c r="AH116" s="90"/>
      <c r="AI116" s="90"/>
      <c r="AJ116" s="66">
        <v>16617</v>
      </c>
      <c r="AK116" s="48">
        <v>25178</v>
      </c>
      <c r="AL116" s="48">
        <v>41795</v>
      </c>
      <c r="AM116" s="72">
        <v>2924.89</v>
      </c>
      <c r="AN116" s="72">
        <v>8209.5</v>
      </c>
      <c r="AO116" s="71">
        <v>11134.39</v>
      </c>
      <c r="AP116" s="71">
        <v>192.45</v>
      </c>
      <c r="AQ116" s="71">
        <v>7164.83</v>
      </c>
      <c r="AR116" s="71">
        <f t="shared" si="117"/>
        <v>7357.28</v>
      </c>
      <c r="AS116" s="71">
        <v>24191.98</v>
      </c>
      <c r="AT116" s="71">
        <v>36653.980000000003</v>
      </c>
      <c r="AU116" s="204">
        <v>60845.96</v>
      </c>
      <c r="AV116" s="90">
        <v>6000</v>
      </c>
      <c r="AW116" s="90">
        <v>9000</v>
      </c>
      <c r="AX116" s="90">
        <f t="shared" si="118"/>
        <v>15000</v>
      </c>
      <c r="AY116" s="90">
        <v>27177.4</v>
      </c>
      <c r="AZ116" s="90">
        <v>40766.1</v>
      </c>
      <c r="BA116" s="117">
        <f t="shared" si="119"/>
        <v>67943.5</v>
      </c>
      <c r="BB116" s="215"/>
    </row>
    <row r="117" spans="1:58" ht="15.75" customHeight="1" x14ac:dyDescent="0.25">
      <c r="A117" s="378"/>
      <c r="B117" s="179" t="s">
        <v>142</v>
      </c>
      <c r="C117" s="50"/>
      <c r="D117" s="50"/>
      <c r="E117" s="50"/>
      <c r="F117" s="50"/>
      <c r="G117" s="50"/>
      <c r="H117" s="50"/>
      <c r="I117" s="50"/>
      <c r="J117" s="50"/>
      <c r="K117" s="50"/>
      <c r="L117" s="50"/>
      <c r="M117" s="50"/>
      <c r="N117" s="50"/>
      <c r="O117" s="50"/>
      <c r="P117" s="50"/>
      <c r="Q117" s="50"/>
      <c r="R117" s="50"/>
      <c r="S117" s="50"/>
      <c r="T117" s="50"/>
      <c r="U117" s="50">
        <v>0</v>
      </c>
      <c r="V117" s="66">
        <v>0</v>
      </c>
      <c r="W117" s="48">
        <f t="shared" si="115"/>
        <v>0</v>
      </c>
      <c r="X117" s="48">
        <v>0</v>
      </c>
      <c r="Y117" s="48">
        <v>0</v>
      </c>
      <c r="Z117" s="48">
        <v>0</v>
      </c>
      <c r="AA117" s="48">
        <v>0</v>
      </c>
      <c r="AB117" s="48">
        <v>0</v>
      </c>
      <c r="AC117" s="48">
        <v>0</v>
      </c>
      <c r="AD117" s="48">
        <v>0</v>
      </c>
      <c r="AE117" s="48">
        <v>0</v>
      </c>
      <c r="AF117" s="65">
        <f t="shared" si="116"/>
        <v>0</v>
      </c>
      <c r="AG117" s="90"/>
      <c r="AH117" s="90"/>
      <c r="AI117" s="90"/>
      <c r="AJ117" s="66">
        <v>0.01</v>
      </c>
      <c r="AK117" s="48"/>
      <c r="AL117" s="48">
        <v>0.01</v>
      </c>
      <c r="AM117" s="72">
        <v>549.52</v>
      </c>
      <c r="AN117" s="71">
        <v>0</v>
      </c>
      <c r="AO117" s="71">
        <v>549.52</v>
      </c>
      <c r="AP117" s="71">
        <v>0</v>
      </c>
      <c r="AQ117" s="71">
        <v>0</v>
      </c>
      <c r="AR117" s="71">
        <f t="shared" si="117"/>
        <v>0</v>
      </c>
      <c r="AS117" s="72">
        <v>7212.45</v>
      </c>
      <c r="AT117" s="72">
        <v>0</v>
      </c>
      <c r="AU117" s="204">
        <v>7212.45</v>
      </c>
      <c r="AV117" s="90">
        <v>1373.8</v>
      </c>
      <c r="AW117" s="90">
        <v>0</v>
      </c>
      <c r="AX117" s="90">
        <f t="shared" si="118"/>
        <v>1373.8</v>
      </c>
      <c r="AY117" s="90">
        <v>0.01</v>
      </c>
      <c r="AZ117" s="90">
        <v>0.01</v>
      </c>
      <c r="BA117" s="117">
        <f t="shared" si="119"/>
        <v>0.02</v>
      </c>
      <c r="BB117" s="215"/>
    </row>
    <row r="118" spans="1:58" ht="15.75" customHeight="1" x14ac:dyDescent="0.25">
      <c r="A118" s="378"/>
      <c r="B118" s="179" t="s">
        <v>143</v>
      </c>
      <c r="C118" s="50"/>
      <c r="D118" s="50"/>
      <c r="E118" s="50"/>
      <c r="F118" s="50"/>
      <c r="G118" s="50"/>
      <c r="H118" s="50"/>
      <c r="I118" s="50"/>
      <c r="J118" s="50"/>
      <c r="K118" s="50"/>
      <c r="L118" s="50"/>
      <c r="M118" s="50"/>
      <c r="N118" s="50"/>
      <c r="O118" s="50"/>
      <c r="P118" s="50"/>
      <c r="Q118" s="50"/>
      <c r="R118" s="50"/>
      <c r="S118" s="50"/>
      <c r="T118" s="50"/>
      <c r="U118" s="50">
        <v>0</v>
      </c>
      <c r="V118" s="66">
        <v>0</v>
      </c>
      <c r="W118" s="48">
        <f t="shared" si="115"/>
        <v>0</v>
      </c>
      <c r="X118" s="48">
        <v>7000</v>
      </c>
      <c r="Y118" s="48">
        <v>13100</v>
      </c>
      <c r="Z118" s="48">
        <v>20100</v>
      </c>
      <c r="AA118" s="48">
        <v>2110</v>
      </c>
      <c r="AB118" s="48">
        <v>3197</v>
      </c>
      <c r="AC118" s="48">
        <v>5307</v>
      </c>
      <c r="AD118" s="48">
        <v>422.42</v>
      </c>
      <c r="AE118" s="48">
        <v>640.03</v>
      </c>
      <c r="AF118" s="65">
        <f t="shared" si="116"/>
        <v>1062.45</v>
      </c>
      <c r="AG118" s="90"/>
      <c r="AH118" s="90"/>
      <c r="AI118" s="90"/>
      <c r="AJ118" s="66">
        <v>4314</v>
      </c>
      <c r="AK118" s="48">
        <v>6535</v>
      </c>
      <c r="AL118" s="48">
        <v>10849</v>
      </c>
      <c r="AM118" s="71">
        <v>0</v>
      </c>
      <c r="AN118" s="72">
        <v>1784.86</v>
      </c>
      <c r="AO118" s="71">
        <v>1784.86</v>
      </c>
      <c r="AP118" s="71">
        <v>0</v>
      </c>
      <c r="AQ118" s="71">
        <v>1784.86</v>
      </c>
      <c r="AR118" s="71">
        <f t="shared" si="117"/>
        <v>1784.86</v>
      </c>
      <c r="AS118" s="72">
        <v>0.01</v>
      </c>
      <c r="AT118" s="71">
        <v>0.01</v>
      </c>
      <c r="AU118" s="204">
        <v>0.02</v>
      </c>
      <c r="AV118" s="90">
        <v>0.01</v>
      </c>
      <c r="AW118" s="90">
        <v>0.01</v>
      </c>
      <c r="AX118" s="90">
        <f t="shared" si="118"/>
        <v>0.02</v>
      </c>
      <c r="AY118" s="90">
        <v>0.01</v>
      </c>
      <c r="AZ118" s="90">
        <v>0.01</v>
      </c>
      <c r="BA118" s="117">
        <f t="shared" si="119"/>
        <v>0.02</v>
      </c>
      <c r="BB118" s="215"/>
    </row>
    <row r="119" spans="1:58" ht="15.75" customHeight="1" x14ac:dyDescent="0.25">
      <c r="A119" s="378"/>
      <c r="B119" s="179" t="s">
        <v>144</v>
      </c>
      <c r="C119" s="50"/>
      <c r="D119" s="50"/>
      <c r="E119" s="50"/>
      <c r="F119" s="50"/>
      <c r="G119" s="50"/>
      <c r="H119" s="50"/>
      <c r="I119" s="50"/>
      <c r="J119" s="50"/>
      <c r="K119" s="50"/>
      <c r="L119" s="50"/>
      <c r="M119" s="50"/>
      <c r="N119" s="50"/>
      <c r="O119" s="50"/>
      <c r="P119" s="50"/>
      <c r="Q119" s="50"/>
      <c r="R119" s="50"/>
      <c r="S119" s="50"/>
      <c r="T119" s="50"/>
      <c r="U119" s="50">
        <v>0</v>
      </c>
      <c r="V119" s="66">
        <v>0</v>
      </c>
      <c r="W119" s="48">
        <f t="shared" si="115"/>
        <v>0</v>
      </c>
      <c r="X119" s="48">
        <v>0</v>
      </c>
      <c r="Y119" s="48">
        <v>0</v>
      </c>
      <c r="Z119" s="48">
        <v>0</v>
      </c>
      <c r="AA119" s="48">
        <v>0</v>
      </c>
      <c r="AB119" s="48">
        <v>0</v>
      </c>
      <c r="AC119" s="48">
        <v>0</v>
      </c>
      <c r="AD119" s="48">
        <v>0</v>
      </c>
      <c r="AE119" s="48">
        <v>0</v>
      </c>
      <c r="AF119" s="65">
        <f t="shared" si="116"/>
        <v>0</v>
      </c>
      <c r="AG119" s="90"/>
      <c r="AH119" s="90"/>
      <c r="AI119" s="90"/>
      <c r="AJ119" s="66">
        <v>0.01</v>
      </c>
      <c r="AK119" s="48"/>
      <c r="AL119" s="48">
        <v>0.01</v>
      </c>
      <c r="AM119" s="72">
        <v>142.63999999999999</v>
      </c>
      <c r="AN119" s="71">
        <v>0</v>
      </c>
      <c r="AO119" s="71">
        <v>142.63999999999999</v>
      </c>
      <c r="AP119" s="71">
        <v>0</v>
      </c>
      <c r="AQ119" s="71">
        <v>0</v>
      </c>
      <c r="AR119" s="71">
        <f t="shared" si="117"/>
        <v>0</v>
      </c>
      <c r="AS119" s="72">
        <v>1872.15</v>
      </c>
      <c r="AT119" s="72">
        <v>0</v>
      </c>
      <c r="AU119" s="204">
        <v>1872.15</v>
      </c>
      <c r="AV119" s="90">
        <v>356.6</v>
      </c>
      <c r="AW119" s="90">
        <v>0</v>
      </c>
      <c r="AX119" s="90">
        <f t="shared" si="118"/>
        <v>356.6</v>
      </c>
      <c r="AY119" s="90">
        <v>0.01</v>
      </c>
      <c r="AZ119" s="90">
        <v>0.01</v>
      </c>
      <c r="BA119" s="117">
        <f t="shared" si="119"/>
        <v>0.02</v>
      </c>
      <c r="BB119" s="215"/>
    </row>
    <row r="120" spans="1:58" ht="15.75" customHeight="1" x14ac:dyDescent="0.25">
      <c r="A120" s="378"/>
      <c r="B120" s="179" t="s">
        <v>145</v>
      </c>
      <c r="C120" s="50"/>
      <c r="D120" s="50"/>
      <c r="E120" s="50"/>
      <c r="F120" s="50"/>
      <c r="G120" s="50"/>
      <c r="H120" s="50"/>
      <c r="I120" s="50"/>
      <c r="J120" s="50"/>
      <c r="K120" s="50"/>
      <c r="L120" s="50"/>
      <c r="M120" s="50"/>
      <c r="N120" s="50"/>
      <c r="O120" s="50"/>
      <c r="P120" s="50"/>
      <c r="Q120" s="50"/>
      <c r="R120" s="50"/>
      <c r="S120" s="50"/>
      <c r="T120" s="50"/>
      <c r="U120" s="50">
        <v>0</v>
      </c>
      <c r="V120" s="66">
        <v>0</v>
      </c>
      <c r="W120" s="48">
        <f t="shared" si="115"/>
        <v>0</v>
      </c>
      <c r="X120" s="48">
        <v>5200</v>
      </c>
      <c r="Y120" s="48">
        <v>9900</v>
      </c>
      <c r="Z120" s="48">
        <v>15100</v>
      </c>
      <c r="AA120" s="48">
        <v>1595</v>
      </c>
      <c r="AB120" s="48">
        <v>2417</v>
      </c>
      <c r="AC120" s="48">
        <v>4012</v>
      </c>
      <c r="AD120" s="48">
        <v>319.36</v>
      </c>
      <c r="AE120" s="48">
        <v>483.87</v>
      </c>
      <c r="AF120" s="65">
        <f t="shared" si="116"/>
        <v>803.23</v>
      </c>
      <c r="AG120" s="90"/>
      <c r="AH120" s="90"/>
      <c r="AI120" s="90"/>
      <c r="AJ120" s="66">
        <v>3261</v>
      </c>
      <c r="AK120" s="48">
        <v>4941</v>
      </c>
      <c r="AL120" s="48">
        <v>8202</v>
      </c>
      <c r="AM120" s="73">
        <v>0</v>
      </c>
      <c r="AN120" s="72">
        <v>1349.4</v>
      </c>
      <c r="AO120" s="71">
        <v>1349.4</v>
      </c>
      <c r="AP120" s="71">
        <v>0</v>
      </c>
      <c r="AQ120" s="71">
        <v>1349.4</v>
      </c>
      <c r="AR120" s="71">
        <f t="shared" si="117"/>
        <v>1349.4</v>
      </c>
      <c r="AS120" s="72">
        <v>0.01</v>
      </c>
      <c r="AT120" s="71">
        <v>0.01</v>
      </c>
      <c r="AU120" s="204">
        <v>0.02</v>
      </c>
      <c r="AV120" s="90">
        <v>0.01</v>
      </c>
      <c r="AW120" s="90">
        <v>0.01</v>
      </c>
      <c r="AX120" s="90">
        <f t="shared" si="118"/>
        <v>0.02</v>
      </c>
      <c r="AY120" s="90">
        <v>0.01</v>
      </c>
      <c r="AZ120" s="90">
        <v>0.01</v>
      </c>
      <c r="BA120" s="117">
        <f t="shared" si="119"/>
        <v>0.02</v>
      </c>
      <c r="BB120" s="215"/>
    </row>
    <row r="121" spans="1:58" ht="15.75" customHeight="1" x14ac:dyDescent="0.25">
      <c r="A121" s="378"/>
      <c r="B121" s="179" t="s">
        <v>146</v>
      </c>
      <c r="C121" s="50"/>
      <c r="D121" s="50"/>
      <c r="E121" s="50"/>
      <c r="F121" s="50"/>
      <c r="G121" s="50"/>
      <c r="H121" s="50"/>
      <c r="I121" s="50"/>
      <c r="J121" s="50"/>
      <c r="K121" s="50"/>
      <c r="L121" s="50"/>
      <c r="M121" s="50"/>
      <c r="N121" s="50"/>
      <c r="O121" s="50"/>
      <c r="P121" s="50"/>
      <c r="Q121" s="50"/>
      <c r="R121" s="50"/>
      <c r="S121" s="50"/>
      <c r="T121" s="50"/>
      <c r="U121" s="50">
        <v>0</v>
      </c>
      <c r="V121" s="66">
        <v>0</v>
      </c>
      <c r="W121" s="48">
        <f t="shared" si="115"/>
        <v>0</v>
      </c>
      <c r="X121" s="48">
        <v>0</v>
      </c>
      <c r="Y121" s="48">
        <v>0</v>
      </c>
      <c r="Z121" s="48">
        <v>0</v>
      </c>
      <c r="AA121" s="48">
        <v>0</v>
      </c>
      <c r="AB121" s="48">
        <v>0</v>
      </c>
      <c r="AC121" s="48">
        <v>0</v>
      </c>
      <c r="AD121" s="48">
        <v>0</v>
      </c>
      <c r="AE121" s="48">
        <v>0</v>
      </c>
      <c r="AF121" s="65">
        <f t="shared" si="116"/>
        <v>0</v>
      </c>
      <c r="AG121" s="90"/>
      <c r="AH121" s="90"/>
      <c r="AI121" s="90"/>
      <c r="AJ121" s="66"/>
      <c r="AK121" s="48"/>
      <c r="AL121" s="48">
        <v>0</v>
      </c>
      <c r="AM121" s="72">
        <v>107.84</v>
      </c>
      <c r="AN121" s="72">
        <v>0</v>
      </c>
      <c r="AO121" s="71">
        <v>107.84</v>
      </c>
      <c r="AP121" s="71">
        <v>0</v>
      </c>
      <c r="AQ121" s="71">
        <v>0</v>
      </c>
      <c r="AR121" s="71">
        <f t="shared" si="117"/>
        <v>0</v>
      </c>
      <c r="AS121" s="72">
        <v>1415.4</v>
      </c>
      <c r="AT121" s="72">
        <v>0</v>
      </c>
      <c r="AU121" s="204">
        <v>1415.4</v>
      </c>
      <c r="AV121" s="90">
        <v>269.60000000000002</v>
      </c>
      <c r="AW121" s="90">
        <v>0</v>
      </c>
      <c r="AX121" s="90">
        <f t="shared" si="118"/>
        <v>269.60000000000002</v>
      </c>
      <c r="AY121" s="90">
        <v>0.01</v>
      </c>
      <c r="AZ121" s="90">
        <v>0.01</v>
      </c>
      <c r="BA121" s="117">
        <f t="shared" si="119"/>
        <v>0.02</v>
      </c>
      <c r="BB121" s="215"/>
    </row>
    <row r="122" spans="1:58" s="59" customFormat="1" ht="15.75" customHeight="1" x14ac:dyDescent="0.25">
      <c r="A122" s="378"/>
      <c r="B122" s="138" t="s">
        <v>7</v>
      </c>
      <c r="C122" s="54"/>
      <c r="D122" s="54"/>
      <c r="E122" s="54"/>
      <c r="F122" s="54"/>
      <c r="G122" s="54"/>
      <c r="H122" s="54"/>
      <c r="I122" s="54"/>
      <c r="J122" s="54"/>
      <c r="K122" s="54"/>
      <c r="L122" s="54"/>
      <c r="M122" s="54"/>
      <c r="N122" s="54"/>
      <c r="O122" s="54"/>
      <c r="P122" s="54"/>
      <c r="Q122" s="54"/>
      <c r="R122" s="54"/>
      <c r="S122" s="54"/>
      <c r="T122" s="54"/>
      <c r="U122" s="54">
        <f>SUM(U104:U121)</f>
        <v>0</v>
      </c>
      <c r="V122" s="135">
        <f t="shared" ref="V122:W122" si="120">SUM(V104:V121)</f>
        <v>0</v>
      </c>
      <c r="W122" s="49">
        <f t="shared" si="120"/>
        <v>0</v>
      </c>
      <c r="X122" s="49">
        <f>SUM(X104:X121)</f>
        <v>47000.06</v>
      </c>
      <c r="Y122" s="49">
        <f t="shared" ref="Y122:BA122" si="121">SUM(Y104:Y121)</f>
        <v>85400.06</v>
      </c>
      <c r="Z122" s="49">
        <f t="shared" si="121"/>
        <v>132400.12</v>
      </c>
      <c r="AA122" s="49">
        <f t="shared" si="121"/>
        <v>11834</v>
      </c>
      <c r="AB122" s="49">
        <f t="shared" si="121"/>
        <v>17931</v>
      </c>
      <c r="AC122" s="49">
        <f t="shared" si="121"/>
        <v>29765</v>
      </c>
      <c r="AD122" s="49">
        <f t="shared" si="121"/>
        <v>2369.14</v>
      </c>
      <c r="AE122" s="49">
        <f t="shared" si="121"/>
        <v>3589.5999999999995</v>
      </c>
      <c r="AF122" s="49">
        <f t="shared" si="121"/>
        <v>5958.74</v>
      </c>
      <c r="AG122" s="49">
        <f t="shared" si="121"/>
        <v>0</v>
      </c>
      <c r="AH122" s="49">
        <f t="shared" si="121"/>
        <v>0</v>
      </c>
      <c r="AI122" s="49">
        <f t="shared" si="121"/>
        <v>0</v>
      </c>
      <c r="AJ122" s="49">
        <f t="shared" si="121"/>
        <v>24192.019999999997</v>
      </c>
      <c r="AK122" s="49">
        <f t="shared" si="121"/>
        <v>36654.03</v>
      </c>
      <c r="AL122" s="49">
        <f t="shared" si="121"/>
        <v>60846.05</v>
      </c>
      <c r="AM122" s="49">
        <f t="shared" si="121"/>
        <v>3724.89</v>
      </c>
      <c r="AN122" s="49">
        <f t="shared" si="121"/>
        <v>11343.76</v>
      </c>
      <c r="AO122" s="49">
        <f t="shared" si="121"/>
        <v>15068.65</v>
      </c>
      <c r="AP122" s="49">
        <f t="shared" si="121"/>
        <v>192.45</v>
      </c>
      <c r="AQ122" s="49">
        <f t="shared" si="121"/>
        <v>10299.09</v>
      </c>
      <c r="AR122" s="49">
        <f t="shared" si="121"/>
        <v>10491.539999999999</v>
      </c>
      <c r="AS122" s="49">
        <f t="shared" si="121"/>
        <v>34692</v>
      </c>
      <c r="AT122" s="49">
        <f t="shared" si="121"/>
        <v>36654.000000000007</v>
      </c>
      <c r="AU122" s="49">
        <f t="shared" si="121"/>
        <v>71346</v>
      </c>
      <c r="AV122" s="49">
        <f t="shared" si="121"/>
        <v>8000.0200000000013</v>
      </c>
      <c r="AW122" s="49">
        <f t="shared" si="121"/>
        <v>9000.02</v>
      </c>
      <c r="AX122" s="49">
        <f t="shared" si="121"/>
        <v>17000.039999999997</v>
      </c>
      <c r="AY122" s="49">
        <f t="shared" si="121"/>
        <v>27177.449999999993</v>
      </c>
      <c r="AZ122" s="49">
        <f t="shared" si="121"/>
        <v>40766.150000000009</v>
      </c>
      <c r="BA122" s="163">
        <f t="shared" si="121"/>
        <v>67943.60000000002</v>
      </c>
      <c r="BB122" s="224"/>
      <c r="BC122" s="225"/>
      <c r="BD122" s="225"/>
      <c r="BE122" s="225"/>
      <c r="BF122" s="225"/>
    </row>
    <row r="123" spans="1:58" ht="15.75" customHeight="1" x14ac:dyDescent="0.25">
      <c r="A123" s="378"/>
      <c r="B123" s="137" t="s">
        <v>147</v>
      </c>
      <c r="C123" s="50"/>
      <c r="D123" s="50"/>
      <c r="E123" s="50"/>
      <c r="F123" s="50"/>
      <c r="G123" s="50"/>
      <c r="H123" s="50"/>
      <c r="I123" s="50"/>
      <c r="J123" s="50"/>
      <c r="K123" s="50"/>
      <c r="L123" s="50"/>
      <c r="M123" s="50"/>
      <c r="N123" s="50"/>
      <c r="O123" s="50"/>
      <c r="P123" s="50"/>
      <c r="Q123" s="50"/>
      <c r="R123" s="50"/>
      <c r="S123" s="50"/>
      <c r="T123" s="50"/>
      <c r="U123" s="50">
        <v>0</v>
      </c>
      <c r="V123" s="66">
        <v>0</v>
      </c>
      <c r="W123" s="48">
        <f>SUM(U123:V123)</f>
        <v>0</v>
      </c>
      <c r="X123" s="48">
        <v>0.01</v>
      </c>
      <c r="Y123" s="48">
        <v>0.01</v>
      </c>
      <c r="Z123" s="48">
        <v>0.02</v>
      </c>
      <c r="AA123" s="48">
        <v>568</v>
      </c>
      <c r="AB123" s="48">
        <v>852</v>
      </c>
      <c r="AC123" s="48">
        <v>1420</v>
      </c>
      <c r="AD123" s="48">
        <v>0.01</v>
      </c>
      <c r="AE123" s="48">
        <v>0.01</v>
      </c>
      <c r="AF123" s="48">
        <f>SUM(AD123:AE123)</f>
        <v>0.02</v>
      </c>
      <c r="AG123" s="48"/>
      <c r="AH123" s="48"/>
      <c r="AI123" s="48"/>
      <c r="AJ123" s="48">
        <v>643</v>
      </c>
      <c r="AK123" s="48">
        <v>964</v>
      </c>
      <c r="AL123" s="48">
        <v>1607</v>
      </c>
      <c r="AM123" s="48">
        <v>399.99</v>
      </c>
      <c r="AN123" s="48">
        <v>600</v>
      </c>
      <c r="AO123" s="48">
        <v>999.99</v>
      </c>
      <c r="AP123" s="48">
        <v>165.14</v>
      </c>
      <c r="AQ123" s="48">
        <v>247.71</v>
      </c>
      <c r="AR123" s="48">
        <f>SUM(AP123:AQ123)</f>
        <v>412.85</v>
      </c>
      <c r="AS123" s="48">
        <v>935.98</v>
      </c>
      <c r="AT123" s="48">
        <v>1403.98</v>
      </c>
      <c r="AU123" s="65">
        <v>2339.96</v>
      </c>
      <c r="AV123" s="90">
        <v>481.28</v>
      </c>
      <c r="AW123" s="90">
        <v>721.92</v>
      </c>
      <c r="AX123" s="90">
        <f>SUM(AV123:AW123)</f>
        <v>1203.1999999999998</v>
      </c>
      <c r="AY123" s="90">
        <v>481.28</v>
      </c>
      <c r="AZ123" s="90">
        <v>721.92</v>
      </c>
      <c r="BA123" s="117">
        <f>SUM(AY123:AZ123)</f>
        <v>1203.1999999999998</v>
      </c>
      <c r="BB123" s="215"/>
    </row>
    <row r="124" spans="1:58" ht="15.75" customHeight="1" x14ac:dyDescent="0.25">
      <c r="A124" s="378"/>
      <c r="B124" s="137" t="s">
        <v>148</v>
      </c>
      <c r="C124" s="50"/>
      <c r="D124" s="50"/>
      <c r="E124" s="50"/>
      <c r="F124" s="50"/>
      <c r="G124" s="50"/>
      <c r="H124" s="50"/>
      <c r="I124" s="50"/>
      <c r="J124" s="50"/>
      <c r="K124" s="50"/>
      <c r="L124" s="50"/>
      <c r="M124" s="50"/>
      <c r="N124" s="50"/>
      <c r="O124" s="50"/>
      <c r="P124" s="50"/>
      <c r="Q124" s="50"/>
      <c r="R124" s="50"/>
      <c r="S124" s="50"/>
      <c r="T124" s="50"/>
      <c r="U124" s="50">
        <v>0</v>
      </c>
      <c r="V124" s="66">
        <v>0</v>
      </c>
      <c r="W124" s="48">
        <f t="shared" ref="W124:W128" si="122">SUM(U124:V124)</f>
        <v>0</v>
      </c>
      <c r="X124" s="48">
        <v>0.01</v>
      </c>
      <c r="Y124" s="48">
        <v>0.01</v>
      </c>
      <c r="Z124" s="48">
        <v>0.02</v>
      </c>
      <c r="AA124" s="48">
        <v>147</v>
      </c>
      <c r="AB124" s="48">
        <v>221</v>
      </c>
      <c r="AC124" s="48">
        <v>368</v>
      </c>
      <c r="AD124" s="48">
        <v>0.01</v>
      </c>
      <c r="AE124" s="48">
        <v>0.01</v>
      </c>
      <c r="AF124" s="48">
        <f t="shared" ref="AF124:AF128" si="123">SUM(AD124:AE124)</f>
        <v>0.02</v>
      </c>
      <c r="AG124" s="48"/>
      <c r="AH124" s="48"/>
      <c r="AI124" s="48"/>
      <c r="AJ124" s="48">
        <v>167</v>
      </c>
      <c r="AK124" s="48">
        <v>251</v>
      </c>
      <c r="AL124" s="48">
        <v>418</v>
      </c>
      <c r="AM124" s="48">
        <v>0</v>
      </c>
      <c r="AN124" s="48">
        <v>0</v>
      </c>
      <c r="AO124" s="48">
        <v>0</v>
      </c>
      <c r="AP124" s="48">
        <v>0</v>
      </c>
      <c r="AQ124" s="48">
        <v>0</v>
      </c>
      <c r="AR124" s="48">
        <f>SUM(AP124:AQ124)</f>
        <v>0</v>
      </c>
      <c r="AS124" s="48">
        <v>0.01</v>
      </c>
      <c r="AT124" s="48">
        <v>0.01</v>
      </c>
      <c r="AU124" s="65">
        <v>0.02</v>
      </c>
      <c r="AV124" s="90">
        <v>0.01</v>
      </c>
      <c r="AW124" s="90">
        <v>0.01</v>
      </c>
      <c r="AX124" s="90">
        <f t="shared" ref="AX124:AX128" si="124">SUM(AV124:AW124)</f>
        <v>0.02</v>
      </c>
      <c r="AY124" s="90">
        <v>0.01</v>
      </c>
      <c r="AZ124" s="90">
        <v>0.01</v>
      </c>
      <c r="BA124" s="117">
        <f t="shared" ref="BA124:BA128" si="125">SUM(AY124:AZ124)</f>
        <v>0.02</v>
      </c>
      <c r="BB124" s="215"/>
    </row>
    <row r="125" spans="1:58" ht="15.75" customHeight="1" x14ac:dyDescent="0.25">
      <c r="A125" s="378"/>
      <c r="B125" s="137" t="s">
        <v>149</v>
      </c>
      <c r="C125" s="50"/>
      <c r="D125" s="50"/>
      <c r="E125" s="50"/>
      <c r="F125" s="50"/>
      <c r="G125" s="50"/>
      <c r="H125" s="50"/>
      <c r="I125" s="50"/>
      <c r="J125" s="50"/>
      <c r="K125" s="50"/>
      <c r="L125" s="50"/>
      <c r="M125" s="50"/>
      <c r="N125" s="50"/>
      <c r="O125" s="50"/>
      <c r="P125" s="50"/>
      <c r="Q125" s="50"/>
      <c r="R125" s="50"/>
      <c r="S125" s="50"/>
      <c r="T125" s="50"/>
      <c r="U125" s="50">
        <v>0</v>
      </c>
      <c r="V125" s="66">
        <v>0</v>
      </c>
      <c r="W125" s="48">
        <f t="shared" si="122"/>
        <v>0</v>
      </c>
      <c r="X125" s="48">
        <v>0.01</v>
      </c>
      <c r="Y125" s="48">
        <v>0.01</v>
      </c>
      <c r="Z125" s="48">
        <v>0.02</v>
      </c>
      <c r="AA125" s="48">
        <v>111</v>
      </c>
      <c r="AB125" s="48">
        <v>167</v>
      </c>
      <c r="AC125" s="48">
        <v>278</v>
      </c>
      <c r="AD125" s="48">
        <v>0.01</v>
      </c>
      <c r="AE125" s="48">
        <v>0.01</v>
      </c>
      <c r="AF125" s="48">
        <f t="shared" si="123"/>
        <v>0.02</v>
      </c>
      <c r="AG125" s="48"/>
      <c r="AH125" s="48"/>
      <c r="AI125" s="48"/>
      <c r="AJ125" s="48">
        <v>126</v>
      </c>
      <c r="AK125" s="48">
        <v>189</v>
      </c>
      <c r="AL125" s="48">
        <v>315</v>
      </c>
      <c r="AM125" s="48">
        <v>0</v>
      </c>
      <c r="AN125" s="48">
        <v>0</v>
      </c>
      <c r="AO125" s="48">
        <v>0</v>
      </c>
      <c r="AP125" s="48">
        <v>0</v>
      </c>
      <c r="AQ125" s="48">
        <v>0</v>
      </c>
      <c r="AR125" s="48">
        <f t="shared" ref="AR125:AR128" si="126">SUM(AP125:AQ125)</f>
        <v>0</v>
      </c>
      <c r="AS125" s="48">
        <v>0.01</v>
      </c>
      <c r="AT125" s="48">
        <v>0.01</v>
      </c>
      <c r="AU125" s="65">
        <v>0.02</v>
      </c>
      <c r="AV125" s="90">
        <v>0.01</v>
      </c>
      <c r="AW125" s="90">
        <v>0.01</v>
      </c>
      <c r="AX125" s="90">
        <f t="shared" si="124"/>
        <v>0.02</v>
      </c>
      <c r="AY125" s="90">
        <v>0.01</v>
      </c>
      <c r="AZ125" s="90">
        <v>0.01</v>
      </c>
      <c r="BA125" s="117">
        <f t="shared" si="125"/>
        <v>0.02</v>
      </c>
      <c r="BB125" s="215"/>
    </row>
    <row r="126" spans="1:58" ht="15.75" customHeight="1" x14ac:dyDescent="0.25">
      <c r="A126" s="378"/>
      <c r="B126" s="137" t="s">
        <v>150</v>
      </c>
      <c r="C126" s="50"/>
      <c r="D126" s="50"/>
      <c r="E126" s="50"/>
      <c r="F126" s="50"/>
      <c r="G126" s="50"/>
      <c r="H126" s="50"/>
      <c r="I126" s="50"/>
      <c r="J126" s="50"/>
      <c r="K126" s="50"/>
      <c r="L126" s="50"/>
      <c r="M126" s="50"/>
      <c r="N126" s="50"/>
      <c r="O126" s="50"/>
      <c r="P126" s="50"/>
      <c r="Q126" s="50"/>
      <c r="R126" s="50"/>
      <c r="S126" s="50"/>
      <c r="T126" s="50"/>
      <c r="U126" s="50">
        <v>0</v>
      </c>
      <c r="V126" s="66">
        <v>0</v>
      </c>
      <c r="W126" s="48">
        <f t="shared" si="122"/>
        <v>0</v>
      </c>
      <c r="X126" s="48">
        <v>0.01</v>
      </c>
      <c r="Y126" s="48">
        <v>0.01</v>
      </c>
      <c r="Z126" s="48">
        <v>0.02</v>
      </c>
      <c r="AA126" s="48">
        <v>801</v>
      </c>
      <c r="AB126" s="48">
        <v>1200</v>
      </c>
      <c r="AC126" s="48">
        <v>2001</v>
      </c>
      <c r="AD126" s="48">
        <v>0</v>
      </c>
      <c r="AE126" s="48">
        <v>0</v>
      </c>
      <c r="AF126" s="48">
        <f t="shared" si="123"/>
        <v>0</v>
      </c>
      <c r="AG126" s="48"/>
      <c r="AH126" s="48"/>
      <c r="AI126" s="48"/>
      <c r="AJ126" s="48">
        <v>907</v>
      </c>
      <c r="AK126" s="48">
        <v>1360</v>
      </c>
      <c r="AL126" s="48">
        <v>2267</v>
      </c>
      <c r="AM126" s="48">
        <v>400</v>
      </c>
      <c r="AN126" s="48">
        <v>600</v>
      </c>
      <c r="AO126" s="48">
        <v>1000</v>
      </c>
      <c r="AP126" s="48">
        <v>348.44</v>
      </c>
      <c r="AQ126" s="48">
        <v>522.66</v>
      </c>
      <c r="AR126" s="48">
        <f t="shared" si="126"/>
        <v>871.09999999999991</v>
      </c>
      <c r="AS126" s="48">
        <v>1319.98</v>
      </c>
      <c r="AT126" s="48">
        <v>1979.98</v>
      </c>
      <c r="AU126" s="65">
        <v>3299.96</v>
      </c>
      <c r="AV126" s="90">
        <v>678.72</v>
      </c>
      <c r="AW126" s="90">
        <v>1018.08</v>
      </c>
      <c r="AX126" s="90">
        <f t="shared" si="124"/>
        <v>1696.8000000000002</v>
      </c>
      <c r="AY126" s="90">
        <v>678.72</v>
      </c>
      <c r="AZ126" s="90">
        <v>1018.08</v>
      </c>
      <c r="BA126" s="117">
        <f t="shared" si="125"/>
        <v>1696.8000000000002</v>
      </c>
      <c r="BB126" s="215"/>
    </row>
    <row r="127" spans="1:58" ht="15.75" customHeight="1" x14ac:dyDescent="0.25">
      <c r="A127" s="378"/>
      <c r="B127" s="137" t="s">
        <v>151</v>
      </c>
      <c r="C127" s="50"/>
      <c r="D127" s="50"/>
      <c r="E127" s="50"/>
      <c r="F127" s="50"/>
      <c r="G127" s="50"/>
      <c r="H127" s="50"/>
      <c r="I127" s="50"/>
      <c r="J127" s="50"/>
      <c r="K127" s="50"/>
      <c r="L127" s="50"/>
      <c r="M127" s="50"/>
      <c r="N127" s="50"/>
      <c r="O127" s="50"/>
      <c r="P127" s="50"/>
      <c r="Q127" s="50"/>
      <c r="R127" s="50"/>
      <c r="S127" s="50"/>
      <c r="T127" s="50"/>
      <c r="U127" s="50">
        <v>0</v>
      </c>
      <c r="V127" s="66">
        <v>0</v>
      </c>
      <c r="W127" s="48">
        <f t="shared" si="122"/>
        <v>0</v>
      </c>
      <c r="X127" s="48">
        <v>0.01</v>
      </c>
      <c r="Y127" s="48">
        <v>0.01</v>
      </c>
      <c r="Z127" s="48">
        <v>0.02</v>
      </c>
      <c r="AA127" s="48">
        <v>208</v>
      </c>
      <c r="AB127" s="48">
        <v>312</v>
      </c>
      <c r="AC127" s="48">
        <v>520</v>
      </c>
      <c r="AD127" s="48">
        <v>0</v>
      </c>
      <c r="AE127" s="48">
        <v>0</v>
      </c>
      <c r="AF127" s="48">
        <f t="shared" si="123"/>
        <v>0</v>
      </c>
      <c r="AG127" s="48"/>
      <c r="AH127" s="48"/>
      <c r="AI127" s="48"/>
      <c r="AJ127" s="48">
        <v>235</v>
      </c>
      <c r="AK127" s="48">
        <v>353</v>
      </c>
      <c r="AL127" s="48">
        <v>588</v>
      </c>
      <c r="AM127" s="48">
        <v>0</v>
      </c>
      <c r="AN127" s="48">
        <v>0</v>
      </c>
      <c r="AO127" s="48">
        <v>0</v>
      </c>
      <c r="AP127" s="48">
        <v>0</v>
      </c>
      <c r="AQ127" s="48">
        <v>0</v>
      </c>
      <c r="AR127" s="48">
        <f t="shared" si="126"/>
        <v>0</v>
      </c>
      <c r="AS127" s="48">
        <v>0.01</v>
      </c>
      <c r="AT127" s="48">
        <v>0.01</v>
      </c>
      <c r="AU127" s="65">
        <v>0.02</v>
      </c>
      <c r="AV127" s="90">
        <v>0.01</v>
      </c>
      <c r="AW127" s="90">
        <v>0.01</v>
      </c>
      <c r="AX127" s="90">
        <f t="shared" si="124"/>
        <v>0.02</v>
      </c>
      <c r="AY127" s="90">
        <v>0.01</v>
      </c>
      <c r="AZ127" s="90">
        <v>0.01</v>
      </c>
      <c r="BA127" s="117">
        <f t="shared" si="125"/>
        <v>0.02</v>
      </c>
      <c r="BB127" s="215"/>
    </row>
    <row r="128" spans="1:58" ht="15.75" customHeight="1" x14ac:dyDescent="0.25">
      <c r="A128" s="378"/>
      <c r="B128" s="137" t="s">
        <v>152</v>
      </c>
      <c r="C128" s="50"/>
      <c r="D128" s="50"/>
      <c r="E128" s="50"/>
      <c r="F128" s="50"/>
      <c r="G128" s="50"/>
      <c r="H128" s="50"/>
      <c r="I128" s="50"/>
      <c r="J128" s="50"/>
      <c r="K128" s="50"/>
      <c r="L128" s="50"/>
      <c r="M128" s="50"/>
      <c r="N128" s="50"/>
      <c r="O128" s="50"/>
      <c r="P128" s="50"/>
      <c r="Q128" s="50"/>
      <c r="R128" s="50"/>
      <c r="S128" s="50"/>
      <c r="T128" s="50"/>
      <c r="U128" s="50">
        <v>0</v>
      </c>
      <c r="V128" s="66">
        <v>0</v>
      </c>
      <c r="W128" s="48">
        <f t="shared" si="122"/>
        <v>0</v>
      </c>
      <c r="X128" s="48">
        <v>0.01</v>
      </c>
      <c r="Y128" s="48">
        <v>0.01</v>
      </c>
      <c r="Z128" s="48">
        <v>0.02</v>
      </c>
      <c r="AA128" s="48">
        <v>157</v>
      </c>
      <c r="AB128" s="48">
        <v>236</v>
      </c>
      <c r="AC128" s="48">
        <v>393</v>
      </c>
      <c r="AD128" s="48">
        <v>0</v>
      </c>
      <c r="AE128" s="48">
        <v>0</v>
      </c>
      <c r="AF128" s="48">
        <f t="shared" si="123"/>
        <v>0</v>
      </c>
      <c r="AG128" s="48"/>
      <c r="AH128" s="48"/>
      <c r="AI128" s="48"/>
      <c r="AJ128" s="48">
        <v>178</v>
      </c>
      <c r="AK128" s="48">
        <v>267</v>
      </c>
      <c r="AL128" s="48">
        <v>445</v>
      </c>
      <c r="AM128" s="48">
        <v>0</v>
      </c>
      <c r="AN128" s="48">
        <v>0</v>
      </c>
      <c r="AO128" s="48">
        <v>0</v>
      </c>
      <c r="AP128" s="48">
        <v>0</v>
      </c>
      <c r="AQ128" s="48">
        <v>0</v>
      </c>
      <c r="AR128" s="48">
        <f t="shared" si="126"/>
        <v>0</v>
      </c>
      <c r="AS128" s="48">
        <v>0.01</v>
      </c>
      <c r="AT128" s="48">
        <v>0.01</v>
      </c>
      <c r="AU128" s="65">
        <v>0.02</v>
      </c>
      <c r="AV128" s="48">
        <v>0.01</v>
      </c>
      <c r="AW128" s="48">
        <v>0.01</v>
      </c>
      <c r="AX128" s="90">
        <f t="shared" si="124"/>
        <v>0.02</v>
      </c>
      <c r="AY128" s="90">
        <v>0.01</v>
      </c>
      <c r="AZ128" s="90">
        <v>0.01</v>
      </c>
      <c r="BA128" s="117">
        <f t="shared" si="125"/>
        <v>0.02</v>
      </c>
      <c r="BB128" s="215"/>
    </row>
    <row r="129" spans="1:58" s="59" customFormat="1" ht="15.75" customHeight="1" x14ac:dyDescent="0.25">
      <c r="A129" s="378"/>
      <c r="B129" s="138" t="s">
        <v>7</v>
      </c>
      <c r="C129" s="54"/>
      <c r="D129" s="54"/>
      <c r="E129" s="54"/>
      <c r="F129" s="54"/>
      <c r="G129" s="54"/>
      <c r="H129" s="54"/>
      <c r="I129" s="54"/>
      <c r="J129" s="54"/>
      <c r="K129" s="54"/>
      <c r="L129" s="54"/>
      <c r="M129" s="54"/>
      <c r="N129" s="54"/>
      <c r="O129" s="54"/>
      <c r="P129" s="54"/>
      <c r="Q129" s="54"/>
      <c r="R129" s="54"/>
      <c r="S129" s="54"/>
      <c r="T129" s="54"/>
      <c r="U129" s="54">
        <f>SUM(U123:U128)</f>
        <v>0</v>
      </c>
      <c r="V129" s="135">
        <f t="shared" ref="V129:W129" si="127">SUM(V123:V128)</f>
        <v>0</v>
      </c>
      <c r="W129" s="49">
        <f t="shared" si="127"/>
        <v>0</v>
      </c>
      <c r="X129" s="49">
        <f>SUM(X123:X128)</f>
        <v>6.0000000000000005E-2</v>
      </c>
      <c r="Y129" s="49">
        <f t="shared" ref="Y129:BA129" si="128">SUM(Y123:Y128)</f>
        <v>6.0000000000000005E-2</v>
      </c>
      <c r="Z129" s="49">
        <f t="shared" si="128"/>
        <v>0.12000000000000001</v>
      </c>
      <c r="AA129" s="49">
        <f t="shared" si="128"/>
        <v>1992</v>
      </c>
      <c r="AB129" s="49">
        <f t="shared" si="128"/>
        <v>2988</v>
      </c>
      <c r="AC129" s="49">
        <f t="shared" si="128"/>
        <v>4980</v>
      </c>
      <c r="AD129" s="49">
        <f t="shared" si="128"/>
        <v>0.03</v>
      </c>
      <c r="AE129" s="49">
        <f t="shared" si="128"/>
        <v>0.03</v>
      </c>
      <c r="AF129" s="49">
        <f t="shared" si="128"/>
        <v>0.06</v>
      </c>
      <c r="AG129" s="49">
        <f t="shared" si="128"/>
        <v>0</v>
      </c>
      <c r="AH129" s="49">
        <f t="shared" si="128"/>
        <v>0</v>
      </c>
      <c r="AI129" s="49">
        <f t="shared" si="128"/>
        <v>0</v>
      </c>
      <c r="AJ129" s="49">
        <f t="shared" si="128"/>
        <v>2256</v>
      </c>
      <c r="AK129" s="49">
        <f t="shared" si="128"/>
        <v>3384</v>
      </c>
      <c r="AL129" s="49">
        <f t="shared" si="128"/>
        <v>5640</v>
      </c>
      <c r="AM129" s="49">
        <f t="shared" si="128"/>
        <v>799.99</v>
      </c>
      <c r="AN129" s="49">
        <f t="shared" si="128"/>
        <v>1200</v>
      </c>
      <c r="AO129" s="49">
        <f t="shared" si="128"/>
        <v>1999.99</v>
      </c>
      <c r="AP129" s="49">
        <f t="shared" si="128"/>
        <v>513.57999999999993</v>
      </c>
      <c r="AQ129" s="49">
        <f t="shared" si="128"/>
        <v>770.37</v>
      </c>
      <c r="AR129" s="49">
        <f t="shared" si="128"/>
        <v>1283.9499999999998</v>
      </c>
      <c r="AS129" s="49">
        <f t="shared" si="128"/>
        <v>2256.0000000000005</v>
      </c>
      <c r="AT129" s="49">
        <f t="shared" si="128"/>
        <v>3384.0000000000005</v>
      </c>
      <c r="AU129" s="49">
        <f t="shared" si="128"/>
        <v>5640.0000000000009</v>
      </c>
      <c r="AV129" s="49">
        <f t="shared" si="128"/>
        <v>1160.04</v>
      </c>
      <c r="AW129" s="49">
        <f t="shared" si="128"/>
        <v>1740.04</v>
      </c>
      <c r="AX129" s="49">
        <f t="shared" si="128"/>
        <v>2900.08</v>
      </c>
      <c r="AY129" s="49">
        <f t="shared" si="128"/>
        <v>1160.04</v>
      </c>
      <c r="AZ129" s="49">
        <f t="shared" si="128"/>
        <v>1740.04</v>
      </c>
      <c r="BA129" s="163">
        <f t="shared" si="128"/>
        <v>2900.08</v>
      </c>
      <c r="BB129" s="224"/>
      <c r="BC129" s="225"/>
      <c r="BD129" s="225"/>
      <c r="BE129" s="225"/>
      <c r="BF129" s="225"/>
    </row>
    <row r="130" spans="1:58" ht="15.75" customHeight="1" x14ac:dyDescent="0.25">
      <c r="A130" s="378"/>
      <c r="B130" s="137" t="s">
        <v>153</v>
      </c>
      <c r="C130" s="50"/>
      <c r="D130" s="50"/>
      <c r="E130" s="50"/>
      <c r="F130" s="50"/>
      <c r="G130" s="50"/>
      <c r="H130" s="50"/>
      <c r="I130" s="50"/>
      <c r="J130" s="50"/>
      <c r="K130" s="50"/>
      <c r="L130" s="50"/>
      <c r="M130" s="50"/>
      <c r="N130" s="50"/>
      <c r="O130" s="50"/>
      <c r="P130" s="50"/>
      <c r="Q130" s="50"/>
      <c r="R130" s="50"/>
      <c r="S130" s="50"/>
      <c r="T130" s="50"/>
      <c r="U130" s="50">
        <v>0</v>
      </c>
      <c r="V130" s="66">
        <v>0</v>
      </c>
      <c r="W130" s="48">
        <f>SUM(U130:V130)</f>
        <v>0</v>
      </c>
      <c r="X130" s="48">
        <v>0.01</v>
      </c>
      <c r="Y130" s="48">
        <v>0.01</v>
      </c>
      <c r="Z130" s="48">
        <v>0.02</v>
      </c>
      <c r="AA130" s="48">
        <v>1090</v>
      </c>
      <c r="AB130" s="48">
        <v>1720</v>
      </c>
      <c r="AC130" s="48">
        <v>2810</v>
      </c>
      <c r="AD130" s="48">
        <v>333.62</v>
      </c>
      <c r="AE130" s="48">
        <v>500.44</v>
      </c>
      <c r="AF130" s="48">
        <f>SUM(AD130:AE130)</f>
        <v>834.06</v>
      </c>
      <c r="AG130" s="48"/>
      <c r="AH130" s="48"/>
      <c r="AI130" s="48"/>
      <c r="AJ130" s="48">
        <v>1277</v>
      </c>
      <c r="AK130" s="48">
        <v>1927</v>
      </c>
      <c r="AL130" s="48">
        <v>3204</v>
      </c>
      <c r="AM130" s="48">
        <v>330.78</v>
      </c>
      <c r="AN130" s="48">
        <v>499.11</v>
      </c>
      <c r="AO130" s="48">
        <v>829.89</v>
      </c>
      <c r="AP130" s="48">
        <v>51.66</v>
      </c>
      <c r="AQ130" s="48">
        <v>77.489999999999995</v>
      </c>
      <c r="AR130" s="48">
        <f t="shared" ref="AR130:AR135" si="129">SUM(AP130:AQ130)</f>
        <v>129.14999999999998</v>
      </c>
      <c r="AS130" s="48">
        <v>1858.98</v>
      </c>
      <c r="AT130" s="48">
        <v>2804.98</v>
      </c>
      <c r="AU130" s="65">
        <v>4663.96</v>
      </c>
      <c r="AV130" s="90">
        <v>895.97</v>
      </c>
      <c r="AW130" s="90">
        <v>1343.95</v>
      </c>
      <c r="AX130" s="90">
        <f t="shared" ref="AX130:AX135" si="130">SUM(AV130:AW130)</f>
        <v>2239.92</v>
      </c>
      <c r="AY130" s="90">
        <v>895.97</v>
      </c>
      <c r="AZ130" s="90">
        <v>1343.95</v>
      </c>
      <c r="BA130" s="117">
        <f t="shared" ref="BA130:BA135" si="131">SUM(AY130:AZ130)</f>
        <v>2239.92</v>
      </c>
      <c r="BB130" s="215"/>
    </row>
    <row r="131" spans="1:58" ht="15.75" customHeight="1" x14ac:dyDescent="0.25">
      <c r="A131" s="378"/>
      <c r="B131" s="137" t="s">
        <v>154</v>
      </c>
      <c r="C131" s="50"/>
      <c r="D131" s="50"/>
      <c r="E131" s="50"/>
      <c r="F131" s="50"/>
      <c r="G131" s="50"/>
      <c r="H131" s="50"/>
      <c r="I131" s="50"/>
      <c r="J131" s="50"/>
      <c r="K131" s="50"/>
      <c r="L131" s="50"/>
      <c r="M131" s="50"/>
      <c r="N131" s="50"/>
      <c r="O131" s="50"/>
      <c r="P131" s="50"/>
      <c r="Q131" s="50"/>
      <c r="R131" s="50"/>
      <c r="S131" s="50"/>
      <c r="T131" s="50"/>
      <c r="U131" s="50">
        <v>86.6</v>
      </c>
      <c r="V131" s="66">
        <v>0</v>
      </c>
      <c r="W131" s="48">
        <f t="shared" ref="W131:W135" si="132">SUM(U131:V131)</f>
        <v>86.6</v>
      </c>
      <c r="X131" s="48">
        <v>0.01</v>
      </c>
      <c r="Y131" s="48">
        <v>0.01</v>
      </c>
      <c r="Z131" s="48">
        <v>0.02</v>
      </c>
      <c r="AA131" s="48">
        <v>283</v>
      </c>
      <c r="AB131" s="48">
        <v>447</v>
      </c>
      <c r="AC131" s="48">
        <v>730</v>
      </c>
      <c r="AD131" s="48">
        <v>0</v>
      </c>
      <c r="AE131" s="48">
        <v>129.9</v>
      </c>
      <c r="AF131" s="48">
        <f t="shared" ref="AF131:AF135" si="133">SUM(AD131:AE131)</f>
        <v>129.9</v>
      </c>
      <c r="AG131" s="48"/>
      <c r="AH131" s="48"/>
      <c r="AI131" s="48"/>
      <c r="AJ131" s="48">
        <v>331</v>
      </c>
      <c r="AK131" s="48">
        <v>500</v>
      </c>
      <c r="AL131" s="48">
        <v>831</v>
      </c>
      <c r="AM131" s="48">
        <v>0</v>
      </c>
      <c r="AN131" s="48">
        <v>0</v>
      </c>
      <c r="AO131" s="48">
        <v>0</v>
      </c>
      <c r="AP131" s="48">
        <v>0</v>
      </c>
      <c r="AQ131" s="48">
        <v>0</v>
      </c>
      <c r="AR131" s="48">
        <f t="shared" si="129"/>
        <v>0</v>
      </c>
      <c r="AS131" s="48">
        <v>0.01</v>
      </c>
      <c r="AT131" s="48">
        <v>0.01</v>
      </c>
      <c r="AU131" s="65">
        <v>0.02</v>
      </c>
      <c r="AV131" s="90">
        <v>0.01</v>
      </c>
      <c r="AW131" s="90">
        <v>0.01</v>
      </c>
      <c r="AX131" s="90">
        <f t="shared" si="130"/>
        <v>0.02</v>
      </c>
      <c r="AY131" s="90">
        <v>0.01</v>
      </c>
      <c r="AZ131" s="90">
        <v>0.01</v>
      </c>
      <c r="BA131" s="117">
        <f t="shared" si="131"/>
        <v>0.02</v>
      </c>
      <c r="BB131" s="215"/>
    </row>
    <row r="132" spans="1:58" ht="15.75" customHeight="1" x14ac:dyDescent="0.25">
      <c r="A132" s="378"/>
      <c r="B132" s="137" t="s">
        <v>155</v>
      </c>
      <c r="C132" s="50"/>
      <c r="D132" s="50"/>
      <c r="E132" s="50"/>
      <c r="F132" s="50"/>
      <c r="G132" s="50"/>
      <c r="H132" s="50"/>
      <c r="I132" s="50"/>
      <c r="J132" s="50"/>
      <c r="K132" s="50"/>
      <c r="L132" s="50"/>
      <c r="M132" s="50"/>
      <c r="N132" s="50"/>
      <c r="O132" s="50"/>
      <c r="P132" s="50"/>
      <c r="Q132" s="50"/>
      <c r="R132" s="50"/>
      <c r="S132" s="50"/>
      <c r="T132" s="50"/>
      <c r="U132" s="50">
        <v>65.47</v>
      </c>
      <c r="V132" s="66">
        <v>98.2</v>
      </c>
      <c r="W132" s="48">
        <f t="shared" si="132"/>
        <v>163.67000000000002</v>
      </c>
      <c r="X132" s="48">
        <v>0.01</v>
      </c>
      <c r="Y132" s="48">
        <v>0.01</v>
      </c>
      <c r="Z132" s="48">
        <v>0.02</v>
      </c>
      <c r="AA132" s="48">
        <v>214</v>
      </c>
      <c r="AB132" s="48">
        <v>338</v>
      </c>
      <c r="AC132" s="48">
        <v>552</v>
      </c>
      <c r="AD132" s="48">
        <v>0</v>
      </c>
      <c r="AE132" s="48">
        <v>0</v>
      </c>
      <c r="AF132" s="48">
        <f t="shared" si="133"/>
        <v>0</v>
      </c>
      <c r="AG132" s="48"/>
      <c r="AH132" s="48"/>
      <c r="AI132" s="48"/>
      <c r="AJ132" s="48">
        <v>251</v>
      </c>
      <c r="AK132" s="48">
        <v>378</v>
      </c>
      <c r="AL132" s="48">
        <v>629</v>
      </c>
      <c r="AM132" s="48">
        <v>0</v>
      </c>
      <c r="AN132" s="48">
        <v>0</v>
      </c>
      <c r="AO132" s="48">
        <v>0</v>
      </c>
      <c r="AP132" s="48">
        <v>0</v>
      </c>
      <c r="AQ132" s="48">
        <v>0</v>
      </c>
      <c r="AR132" s="48">
        <f t="shared" si="129"/>
        <v>0</v>
      </c>
      <c r="AS132" s="48">
        <v>0.01</v>
      </c>
      <c r="AT132" s="48">
        <v>0.01</v>
      </c>
      <c r="AU132" s="65">
        <v>0.02</v>
      </c>
      <c r="AV132" s="90">
        <v>0.01</v>
      </c>
      <c r="AW132" s="90">
        <v>0.01</v>
      </c>
      <c r="AX132" s="90">
        <f t="shared" si="130"/>
        <v>0.02</v>
      </c>
      <c r="AY132" s="90">
        <v>0.01</v>
      </c>
      <c r="AZ132" s="90">
        <v>0.01</v>
      </c>
      <c r="BA132" s="117">
        <f t="shared" si="131"/>
        <v>0.02</v>
      </c>
      <c r="BB132" s="215"/>
    </row>
    <row r="133" spans="1:58" ht="15.75" customHeight="1" x14ac:dyDescent="0.25">
      <c r="A133" s="378"/>
      <c r="B133" s="137" t="s">
        <v>156</v>
      </c>
      <c r="C133" s="50"/>
      <c r="D133" s="50"/>
      <c r="E133" s="50"/>
      <c r="F133" s="50"/>
      <c r="G133" s="50"/>
      <c r="H133" s="50"/>
      <c r="I133" s="50"/>
      <c r="J133" s="50"/>
      <c r="K133" s="50"/>
      <c r="L133" s="50"/>
      <c r="M133" s="50"/>
      <c r="N133" s="50"/>
      <c r="O133" s="50"/>
      <c r="P133" s="50"/>
      <c r="Q133" s="50"/>
      <c r="R133" s="50"/>
      <c r="S133" s="50"/>
      <c r="T133" s="50"/>
      <c r="U133" s="50">
        <v>0</v>
      </c>
      <c r="V133" s="66">
        <v>0</v>
      </c>
      <c r="W133" s="48">
        <f t="shared" si="132"/>
        <v>0</v>
      </c>
      <c r="X133" s="48">
        <v>0.01</v>
      </c>
      <c r="Y133" s="48">
        <v>0.01</v>
      </c>
      <c r="Z133" s="48">
        <v>0.02</v>
      </c>
      <c r="AA133" s="48">
        <v>1538</v>
      </c>
      <c r="AB133" s="48">
        <v>2427</v>
      </c>
      <c r="AC133" s="48">
        <v>3965</v>
      </c>
      <c r="AD133" s="48">
        <v>435.7</v>
      </c>
      <c r="AE133" s="48">
        <v>653.55999999999995</v>
      </c>
      <c r="AF133" s="48">
        <f t="shared" si="133"/>
        <v>1089.26</v>
      </c>
      <c r="AG133" s="48"/>
      <c r="AH133" s="48"/>
      <c r="AI133" s="48"/>
      <c r="AJ133" s="48">
        <v>1800</v>
      </c>
      <c r="AK133" s="48">
        <v>2717</v>
      </c>
      <c r="AL133" s="48">
        <v>4517</v>
      </c>
      <c r="AM133" s="48">
        <v>466.37</v>
      </c>
      <c r="AN133" s="48">
        <v>703.73</v>
      </c>
      <c r="AO133" s="48">
        <v>1170.0999999999999</v>
      </c>
      <c r="AP133" s="48">
        <v>70.25</v>
      </c>
      <c r="AQ133" s="48">
        <v>105.37</v>
      </c>
      <c r="AR133" s="48">
        <f t="shared" si="129"/>
        <v>175.62</v>
      </c>
      <c r="AS133" s="48">
        <v>2620.98</v>
      </c>
      <c r="AT133" s="48">
        <v>3954.98</v>
      </c>
      <c r="AU133" s="65">
        <v>6575.96</v>
      </c>
      <c r="AV133" s="90">
        <v>1264.03</v>
      </c>
      <c r="AW133" s="90">
        <v>1896.05</v>
      </c>
      <c r="AX133" s="90">
        <f t="shared" si="130"/>
        <v>3160.08</v>
      </c>
      <c r="AY133" s="90">
        <v>1264.03</v>
      </c>
      <c r="AZ133" s="90">
        <v>1896.05</v>
      </c>
      <c r="BA133" s="117">
        <f t="shared" si="131"/>
        <v>3160.08</v>
      </c>
      <c r="BB133" s="215"/>
    </row>
    <row r="134" spans="1:58" ht="15.75" customHeight="1" x14ac:dyDescent="0.25">
      <c r="A134" s="378"/>
      <c r="B134" s="137" t="s">
        <v>157</v>
      </c>
      <c r="C134" s="50"/>
      <c r="D134" s="50"/>
      <c r="E134" s="50"/>
      <c r="F134" s="50"/>
      <c r="G134" s="50"/>
      <c r="H134" s="50"/>
      <c r="I134" s="50"/>
      <c r="J134" s="50"/>
      <c r="K134" s="50"/>
      <c r="L134" s="50"/>
      <c r="M134" s="50"/>
      <c r="N134" s="50"/>
      <c r="O134" s="50"/>
      <c r="P134" s="50"/>
      <c r="Q134" s="50"/>
      <c r="R134" s="50"/>
      <c r="S134" s="50"/>
      <c r="T134" s="50"/>
      <c r="U134" s="50">
        <v>0</v>
      </c>
      <c r="V134" s="66">
        <v>0</v>
      </c>
      <c r="W134" s="48">
        <f t="shared" si="132"/>
        <v>0</v>
      </c>
      <c r="X134" s="48">
        <v>0.01</v>
      </c>
      <c r="Y134" s="48">
        <v>0.01</v>
      </c>
      <c r="Z134" s="48">
        <v>0.02</v>
      </c>
      <c r="AA134" s="48">
        <v>399</v>
      </c>
      <c r="AB134" s="48">
        <v>630</v>
      </c>
      <c r="AC134" s="48">
        <v>1029</v>
      </c>
      <c r="AD134" s="48">
        <v>113.1</v>
      </c>
      <c r="AE134" s="48">
        <v>169.65</v>
      </c>
      <c r="AF134" s="48">
        <f t="shared" si="133"/>
        <v>282.75</v>
      </c>
      <c r="AG134" s="48"/>
      <c r="AH134" s="48"/>
      <c r="AI134" s="48"/>
      <c r="AJ134" s="48">
        <v>467</v>
      </c>
      <c r="AK134" s="48">
        <v>705</v>
      </c>
      <c r="AL134" s="48">
        <v>1172</v>
      </c>
      <c r="AM134" s="48">
        <v>0</v>
      </c>
      <c r="AN134" s="48">
        <v>0</v>
      </c>
      <c r="AO134" s="48">
        <v>0</v>
      </c>
      <c r="AP134" s="48">
        <v>0</v>
      </c>
      <c r="AQ134" s="48">
        <v>0</v>
      </c>
      <c r="AR134" s="48">
        <f t="shared" si="129"/>
        <v>0</v>
      </c>
      <c r="AS134" s="48">
        <v>0.01</v>
      </c>
      <c r="AT134" s="48">
        <v>0.01</v>
      </c>
      <c r="AU134" s="65">
        <v>0.02</v>
      </c>
      <c r="AV134" s="90">
        <v>0.01</v>
      </c>
      <c r="AW134" s="90">
        <v>0.01</v>
      </c>
      <c r="AX134" s="90">
        <f t="shared" si="130"/>
        <v>0.02</v>
      </c>
      <c r="AY134" s="90">
        <v>0.01</v>
      </c>
      <c r="AZ134" s="90">
        <v>0.01</v>
      </c>
      <c r="BA134" s="117">
        <f t="shared" si="131"/>
        <v>0.02</v>
      </c>
      <c r="BB134" s="215"/>
    </row>
    <row r="135" spans="1:58" ht="15.75" customHeight="1" x14ac:dyDescent="0.25">
      <c r="A135" s="378"/>
      <c r="B135" s="137" t="s">
        <v>158</v>
      </c>
      <c r="C135" s="50"/>
      <c r="D135" s="50"/>
      <c r="E135" s="50"/>
      <c r="F135" s="50"/>
      <c r="G135" s="50"/>
      <c r="H135" s="50"/>
      <c r="I135" s="50"/>
      <c r="J135" s="50"/>
      <c r="K135" s="50"/>
      <c r="L135" s="50"/>
      <c r="M135" s="50"/>
      <c r="N135" s="50"/>
      <c r="O135" s="50"/>
      <c r="P135" s="50"/>
      <c r="Q135" s="50"/>
      <c r="R135" s="50"/>
      <c r="S135" s="50"/>
      <c r="T135" s="50"/>
      <c r="U135" s="50">
        <v>85.51</v>
      </c>
      <c r="V135" s="66">
        <v>0</v>
      </c>
      <c r="W135" s="48">
        <f t="shared" si="132"/>
        <v>85.51</v>
      </c>
      <c r="X135" s="48">
        <v>0.01</v>
      </c>
      <c r="Y135" s="48">
        <v>0.01</v>
      </c>
      <c r="Z135" s="48">
        <v>0.02</v>
      </c>
      <c r="AA135" s="48">
        <v>302</v>
      </c>
      <c r="AB135" s="48">
        <v>476</v>
      </c>
      <c r="AC135" s="48">
        <v>778</v>
      </c>
      <c r="AD135" s="48">
        <v>0</v>
      </c>
      <c r="AE135" s="48">
        <v>128.25</v>
      </c>
      <c r="AF135" s="48">
        <f t="shared" si="133"/>
        <v>128.25</v>
      </c>
      <c r="AG135" s="48"/>
      <c r="AH135" s="48"/>
      <c r="AI135" s="48"/>
      <c r="AJ135" s="48">
        <v>354</v>
      </c>
      <c r="AK135" s="48">
        <v>533</v>
      </c>
      <c r="AL135" s="48">
        <v>887</v>
      </c>
      <c r="AM135" s="48">
        <v>0</v>
      </c>
      <c r="AN135" s="48">
        <v>0</v>
      </c>
      <c r="AO135" s="48">
        <v>0</v>
      </c>
      <c r="AP135" s="48">
        <v>0</v>
      </c>
      <c r="AQ135" s="48">
        <v>0</v>
      </c>
      <c r="AR135" s="48">
        <f t="shared" si="129"/>
        <v>0</v>
      </c>
      <c r="AS135" s="48">
        <v>0.01</v>
      </c>
      <c r="AT135" s="48">
        <v>0.01</v>
      </c>
      <c r="AU135" s="65">
        <v>0.02</v>
      </c>
      <c r="AV135" s="90">
        <v>0.01</v>
      </c>
      <c r="AW135" s="90">
        <v>0.01</v>
      </c>
      <c r="AX135" s="90">
        <f t="shared" si="130"/>
        <v>0.02</v>
      </c>
      <c r="AY135" s="90">
        <v>0.01</v>
      </c>
      <c r="AZ135" s="90">
        <v>0.01</v>
      </c>
      <c r="BA135" s="117">
        <f t="shared" si="131"/>
        <v>0.02</v>
      </c>
      <c r="BB135" s="215"/>
    </row>
    <row r="136" spans="1:58" s="59" customFormat="1" ht="15.75" customHeight="1" x14ac:dyDescent="0.25">
      <c r="A136" s="378"/>
      <c r="B136" s="138" t="s">
        <v>7</v>
      </c>
      <c r="C136" s="54"/>
      <c r="D136" s="54"/>
      <c r="E136" s="54"/>
      <c r="F136" s="54"/>
      <c r="G136" s="54"/>
      <c r="H136" s="54"/>
      <c r="I136" s="54"/>
      <c r="J136" s="54"/>
      <c r="K136" s="54"/>
      <c r="L136" s="54"/>
      <c r="M136" s="54"/>
      <c r="N136" s="54"/>
      <c r="O136" s="54"/>
      <c r="P136" s="54"/>
      <c r="Q136" s="54"/>
      <c r="R136" s="54"/>
      <c r="S136" s="54"/>
      <c r="T136" s="54"/>
      <c r="U136" s="54">
        <f>SUM(U130:U135)</f>
        <v>237.57999999999998</v>
      </c>
      <c r="V136" s="135">
        <f t="shared" ref="V136:W136" si="134">SUM(V130:V135)</f>
        <v>98.2</v>
      </c>
      <c r="W136" s="49">
        <f t="shared" si="134"/>
        <v>335.78000000000003</v>
      </c>
      <c r="X136" s="49">
        <f>SUM(X130:X135)</f>
        <v>6.0000000000000005E-2</v>
      </c>
      <c r="Y136" s="49">
        <f t="shared" ref="Y136:BA136" si="135">SUM(Y130:Y135)</f>
        <v>6.0000000000000005E-2</v>
      </c>
      <c r="Z136" s="49">
        <f t="shared" si="135"/>
        <v>0.12000000000000001</v>
      </c>
      <c r="AA136" s="49">
        <f t="shared" si="135"/>
        <v>3826</v>
      </c>
      <c r="AB136" s="49">
        <f t="shared" si="135"/>
        <v>6038</v>
      </c>
      <c r="AC136" s="49">
        <f t="shared" si="135"/>
        <v>9864</v>
      </c>
      <c r="AD136" s="49">
        <f t="shared" si="135"/>
        <v>882.42</v>
      </c>
      <c r="AE136" s="49">
        <f t="shared" si="135"/>
        <v>1581.8000000000002</v>
      </c>
      <c r="AF136" s="49">
        <f t="shared" si="135"/>
        <v>2464.2199999999998</v>
      </c>
      <c r="AG136" s="49">
        <f t="shared" si="135"/>
        <v>0</v>
      </c>
      <c r="AH136" s="49">
        <f t="shared" si="135"/>
        <v>0</v>
      </c>
      <c r="AI136" s="49">
        <f t="shared" si="135"/>
        <v>0</v>
      </c>
      <c r="AJ136" s="49">
        <f t="shared" si="135"/>
        <v>4480</v>
      </c>
      <c r="AK136" s="49">
        <f t="shared" si="135"/>
        <v>6760</v>
      </c>
      <c r="AL136" s="49">
        <f t="shared" si="135"/>
        <v>11240</v>
      </c>
      <c r="AM136" s="49">
        <f t="shared" si="135"/>
        <v>797.15</v>
      </c>
      <c r="AN136" s="49">
        <f t="shared" si="135"/>
        <v>1202.8400000000001</v>
      </c>
      <c r="AO136" s="49">
        <f t="shared" si="135"/>
        <v>1999.9899999999998</v>
      </c>
      <c r="AP136" s="49">
        <f t="shared" si="135"/>
        <v>121.91</v>
      </c>
      <c r="AQ136" s="49">
        <f t="shared" si="135"/>
        <v>182.86</v>
      </c>
      <c r="AR136" s="49">
        <f t="shared" si="135"/>
        <v>304.77</v>
      </c>
      <c r="AS136" s="49">
        <f t="shared" si="135"/>
        <v>4480</v>
      </c>
      <c r="AT136" s="49">
        <f t="shared" si="135"/>
        <v>6760.0000000000009</v>
      </c>
      <c r="AU136" s="49">
        <f t="shared" si="135"/>
        <v>11240.000000000002</v>
      </c>
      <c r="AV136" s="49">
        <f t="shared" si="135"/>
        <v>2160.0400000000004</v>
      </c>
      <c r="AW136" s="49">
        <f t="shared" si="135"/>
        <v>3240.0400000000004</v>
      </c>
      <c r="AX136" s="49">
        <f t="shared" si="135"/>
        <v>5400.0800000000008</v>
      </c>
      <c r="AY136" s="49">
        <f t="shared" si="135"/>
        <v>2160.0400000000004</v>
      </c>
      <c r="AZ136" s="49">
        <f t="shared" si="135"/>
        <v>3240.0400000000004</v>
      </c>
      <c r="BA136" s="163">
        <f t="shared" si="135"/>
        <v>5400.0800000000008</v>
      </c>
      <c r="BB136" s="224"/>
      <c r="BC136" s="225"/>
      <c r="BD136" s="225"/>
      <c r="BE136" s="225"/>
      <c r="BF136" s="225"/>
    </row>
    <row r="137" spans="1:58" ht="15.75" customHeight="1" x14ac:dyDescent="0.25">
      <c r="A137" s="378"/>
      <c r="B137" s="179" t="s">
        <v>159</v>
      </c>
      <c r="C137" s="50"/>
      <c r="D137" s="50"/>
      <c r="E137" s="50"/>
      <c r="F137" s="50"/>
      <c r="G137" s="50"/>
      <c r="H137" s="50"/>
      <c r="I137" s="50"/>
      <c r="J137" s="50"/>
      <c r="K137" s="50"/>
      <c r="L137" s="50"/>
      <c r="M137" s="50"/>
      <c r="N137" s="50"/>
      <c r="O137" s="50"/>
      <c r="P137" s="50"/>
      <c r="Q137" s="50"/>
      <c r="R137" s="50"/>
      <c r="S137" s="50"/>
      <c r="T137" s="50"/>
      <c r="U137" s="50">
        <v>0</v>
      </c>
      <c r="V137" s="66">
        <v>0</v>
      </c>
      <c r="W137" s="48">
        <f>SUM(U137:V137)</f>
        <v>0</v>
      </c>
      <c r="X137" s="48">
        <v>0.01</v>
      </c>
      <c r="Y137" s="48">
        <v>0.01</v>
      </c>
      <c r="Z137" s="48">
        <v>0.02</v>
      </c>
      <c r="AA137" s="48">
        <v>1593</v>
      </c>
      <c r="AB137" s="48">
        <v>2064</v>
      </c>
      <c r="AC137" s="48">
        <v>3657</v>
      </c>
      <c r="AD137" s="48">
        <v>1065.3900000000001</v>
      </c>
      <c r="AE137" s="48">
        <v>1613.8</v>
      </c>
      <c r="AF137" s="48">
        <f>SUM(AD137:AE137)</f>
        <v>2679.19</v>
      </c>
      <c r="AG137" s="48"/>
      <c r="AH137" s="48"/>
      <c r="AI137" s="48"/>
      <c r="AJ137" s="48">
        <v>955</v>
      </c>
      <c r="AK137" s="48">
        <v>1238</v>
      </c>
      <c r="AL137" s="48">
        <v>2193</v>
      </c>
      <c r="AM137" s="48">
        <v>871.01</v>
      </c>
      <c r="AN137" s="48">
        <v>1128.99</v>
      </c>
      <c r="AO137" s="48">
        <v>2000</v>
      </c>
      <c r="AP137" s="48">
        <v>97.78</v>
      </c>
      <c r="AQ137" s="48">
        <v>146.66</v>
      </c>
      <c r="AR137" s="48">
        <f>SUM(AP137:AQ137)</f>
        <v>244.44</v>
      </c>
      <c r="AS137" s="48">
        <v>1390.98</v>
      </c>
      <c r="AT137" s="48">
        <v>1802.98</v>
      </c>
      <c r="AU137" s="65">
        <v>3193.96</v>
      </c>
      <c r="AV137" s="90">
        <v>800</v>
      </c>
      <c r="AW137" s="90">
        <v>1000</v>
      </c>
      <c r="AX137" s="90">
        <f>SUM(AV137:AW137)</f>
        <v>1800</v>
      </c>
      <c r="AY137" s="90">
        <v>1080.5999999999999</v>
      </c>
      <c r="AZ137" s="90">
        <v>1620.9</v>
      </c>
      <c r="BA137" s="117">
        <f>SUM(AY137:AZ137)</f>
        <v>2701.5</v>
      </c>
      <c r="BB137" s="215"/>
    </row>
    <row r="138" spans="1:58" ht="15.75" customHeight="1" x14ac:dyDescent="0.25">
      <c r="A138" s="378"/>
      <c r="B138" s="179" t="s">
        <v>160</v>
      </c>
      <c r="C138" s="50"/>
      <c r="D138" s="50"/>
      <c r="E138" s="50"/>
      <c r="F138" s="50"/>
      <c r="G138" s="50"/>
      <c r="H138" s="50"/>
      <c r="I138" s="50"/>
      <c r="J138" s="50"/>
      <c r="K138" s="50"/>
      <c r="L138" s="50"/>
      <c r="M138" s="50"/>
      <c r="N138" s="50"/>
      <c r="O138" s="50"/>
      <c r="P138" s="50"/>
      <c r="Q138" s="50"/>
      <c r="R138" s="50"/>
      <c r="S138" s="50"/>
      <c r="T138" s="50"/>
      <c r="U138" s="50">
        <v>0</v>
      </c>
      <c r="V138" s="66">
        <v>0</v>
      </c>
      <c r="W138" s="48">
        <f>SUM(U138:V138)</f>
        <v>0</v>
      </c>
      <c r="X138" s="48">
        <v>0.01</v>
      </c>
      <c r="Y138" s="48">
        <v>0.01</v>
      </c>
      <c r="Z138" s="48">
        <v>0.02</v>
      </c>
      <c r="AA138" s="48">
        <v>413</v>
      </c>
      <c r="AB138" s="48">
        <v>536</v>
      </c>
      <c r="AC138" s="48">
        <v>949</v>
      </c>
      <c r="AD138" s="48">
        <v>276.54000000000002</v>
      </c>
      <c r="AE138" s="48">
        <v>418.9</v>
      </c>
      <c r="AF138" s="48">
        <f>SUM(AD138:AE138)</f>
        <v>695.44</v>
      </c>
      <c r="AG138" s="48"/>
      <c r="AH138" s="48"/>
      <c r="AI138" s="48"/>
      <c r="AJ138" s="48">
        <v>248</v>
      </c>
      <c r="AK138" s="48">
        <v>321</v>
      </c>
      <c r="AL138" s="48">
        <v>569</v>
      </c>
      <c r="AM138" s="48">
        <v>0</v>
      </c>
      <c r="AN138" s="48">
        <v>0</v>
      </c>
      <c r="AO138" s="48">
        <v>0</v>
      </c>
      <c r="AP138" s="48">
        <v>0</v>
      </c>
      <c r="AQ138" s="48">
        <v>0</v>
      </c>
      <c r="AR138" s="48">
        <f>SUM(AP138:AQ138)</f>
        <v>0</v>
      </c>
      <c r="AS138" s="48">
        <v>0.01</v>
      </c>
      <c r="AT138" s="48">
        <v>0.01</v>
      </c>
      <c r="AU138" s="65">
        <v>0.02</v>
      </c>
      <c r="AV138" s="90">
        <v>0.01</v>
      </c>
      <c r="AW138" s="90">
        <v>0.01</v>
      </c>
      <c r="AX138" s="90">
        <f>SUM(AV138:AW138)</f>
        <v>0.02</v>
      </c>
      <c r="AY138" s="90">
        <v>0.01</v>
      </c>
      <c r="AZ138" s="90">
        <v>0.01</v>
      </c>
      <c r="BA138" s="117">
        <f>SUM(AY138:AZ138)</f>
        <v>0.02</v>
      </c>
      <c r="BB138" s="215"/>
    </row>
    <row r="139" spans="1:58" ht="15.75" customHeight="1" x14ac:dyDescent="0.25">
      <c r="A139" s="378"/>
      <c r="B139" s="179" t="s">
        <v>161</v>
      </c>
      <c r="C139" s="50"/>
      <c r="D139" s="50"/>
      <c r="E139" s="50"/>
      <c r="F139" s="50"/>
      <c r="G139" s="50"/>
      <c r="H139" s="50"/>
      <c r="I139" s="50"/>
      <c r="J139" s="50"/>
      <c r="K139" s="50"/>
      <c r="L139" s="50"/>
      <c r="M139" s="50"/>
      <c r="N139" s="50"/>
      <c r="O139" s="50"/>
      <c r="P139" s="50"/>
      <c r="Q139" s="50"/>
      <c r="R139" s="50"/>
      <c r="S139" s="50"/>
      <c r="T139" s="50"/>
      <c r="U139" s="50">
        <v>0</v>
      </c>
      <c r="V139" s="66">
        <v>0</v>
      </c>
      <c r="W139" s="48">
        <f>SUM(U139:V139)</f>
        <v>0</v>
      </c>
      <c r="X139" s="48">
        <v>0.01</v>
      </c>
      <c r="Y139" s="48">
        <v>0.01</v>
      </c>
      <c r="Z139" s="48">
        <v>0.02</v>
      </c>
      <c r="AA139" s="48">
        <v>313</v>
      </c>
      <c r="AB139" s="48">
        <v>405</v>
      </c>
      <c r="AC139" s="48">
        <v>718</v>
      </c>
      <c r="AD139" s="48">
        <v>209.08</v>
      </c>
      <c r="AE139" s="48">
        <v>316.7</v>
      </c>
      <c r="AF139" s="48">
        <f>SUM(AD139:AE139)</f>
        <v>525.78</v>
      </c>
      <c r="AG139" s="48"/>
      <c r="AH139" s="48"/>
      <c r="AI139" s="48"/>
      <c r="AJ139" s="48">
        <v>188</v>
      </c>
      <c r="AK139" s="48">
        <v>244</v>
      </c>
      <c r="AL139" s="48">
        <v>432</v>
      </c>
      <c r="AM139" s="48">
        <v>0</v>
      </c>
      <c r="AN139" s="48">
        <v>0</v>
      </c>
      <c r="AO139" s="48">
        <v>0</v>
      </c>
      <c r="AP139" s="48">
        <v>0</v>
      </c>
      <c r="AQ139" s="48">
        <v>0</v>
      </c>
      <c r="AR139" s="48">
        <f>SUM(AP139:AQ139)</f>
        <v>0</v>
      </c>
      <c r="AS139" s="48">
        <v>0.01</v>
      </c>
      <c r="AT139" s="48">
        <v>0.01</v>
      </c>
      <c r="AU139" s="65">
        <v>0.02</v>
      </c>
      <c r="AV139" s="90">
        <v>0.01</v>
      </c>
      <c r="AW139" s="90">
        <v>0.01</v>
      </c>
      <c r="AX139" s="90">
        <f>SUM(AV139:AW139)</f>
        <v>0.02</v>
      </c>
      <c r="AY139" s="90">
        <v>0.01</v>
      </c>
      <c r="AZ139" s="90">
        <v>0.01</v>
      </c>
      <c r="BA139" s="117">
        <f>SUM(AY139:AZ139)</f>
        <v>0.02</v>
      </c>
      <c r="BB139" s="215"/>
    </row>
    <row r="140" spans="1:58" s="59" customFormat="1" ht="15.75" customHeight="1" x14ac:dyDescent="0.25">
      <c r="A140" s="378"/>
      <c r="B140" s="138" t="s">
        <v>7</v>
      </c>
      <c r="C140" s="54"/>
      <c r="D140" s="54"/>
      <c r="E140" s="54"/>
      <c r="F140" s="54"/>
      <c r="G140" s="54"/>
      <c r="H140" s="54"/>
      <c r="I140" s="54"/>
      <c r="J140" s="54"/>
      <c r="K140" s="54"/>
      <c r="L140" s="54"/>
      <c r="M140" s="54"/>
      <c r="N140" s="54"/>
      <c r="O140" s="54"/>
      <c r="P140" s="54"/>
      <c r="Q140" s="54"/>
      <c r="R140" s="54"/>
      <c r="S140" s="54"/>
      <c r="T140" s="54"/>
      <c r="U140" s="54">
        <f>SUM(U137:U139)</f>
        <v>0</v>
      </c>
      <c r="V140" s="135">
        <f t="shared" ref="V140:W140" si="136">SUM(V137:V139)</f>
        <v>0</v>
      </c>
      <c r="W140" s="49">
        <f t="shared" si="136"/>
        <v>0</v>
      </c>
      <c r="X140" s="49">
        <f>SUM(X137:X139)</f>
        <v>0.03</v>
      </c>
      <c r="Y140" s="49">
        <f t="shared" ref="Y140:BA140" si="137">SUM(Y137:Y139)</f>
        <v>0.03</v>
      </c>
      <c r="Z140" s="49">
        <f t="shared" si="137"/>
        <v>0.06</v>
      </c>
      <c r="AA140" s="49">
        <f t="shared" si="137"/>
        <v>2319</v>
      </c>
      <c r="AB140" s="49">
        <f t="shared" si="137"/>
        <v>3005</v>
      </c>
      <c r="AC140" s="49">
        <f t="shared" si="137"/>
        <v>5324</v>
      </c>
      <c r="AD140" s="49">
        <f t="shared" si="137"/>
        <v>1551.01</v>
      </c>
      <c r="AE140" s="49">
        <f t="shared" si="137"/>
        <v>2349.3999999999996</v>
      </c>
      <c r="AF140" s="49">
        <f t="shared" si="137"/>
        <v>3900.41</v>
      </c>
      <c r="AG140" s="49">
        <f t="shared" si="137"/>
        <v>0</v>
      </c>
      <c r="AH140" s="49">
        <f t="shared" si="137"/>
        <v>0</v>
      </c>
      <c r="AI140" s="49">
        <f t="shared" si="137"/>
        <v>0</v>
      </c>
      <c r="AJ140" s="49">
        <f t="shared" si="137"/>
        <v>1391</v>
      </c>
      <c r="AK140" s="49">
        <f t="shared" si="137"/>
        <v>1803</v>
      </c>
      <c r="AL140" s="49">
        <f t="shared" si="137"/>
        <v>3194</v>
      </c>
      <c r="AM140" s="49">
        <f t="shared" si="137"/>
        <v>871.01</v>
      </c>
      <c r="AN140" s="49">
        <f t="shared" si="137"/>
        <v>1128.99</v>
      </c>
      <c r="AO140" s="49">
        <f t="shared" si="137"/>
        <v>2000</v>
      </c>
      <c r="AP140" s="49">
        <f t="shared" si="137"/>
        <v>97.78</v>
      </c>
      <c r="AQ140" s="49">
        <f t="shared" si="137"/>
        <v>146.66</v>
      </c>
      <c r="AR140" s="49">
        <f t="shared" si="137"/>
        <v>244.44</v>
      </c>
      <c r="AS140" s="49">
        <f t="shared" si="137"/>
        <v>1391</v>
      </c>
      <c r="AT140" s="49">
        <f t="shared" si="137"/>
        <v>1803</v>
      </c>
      <c r="AU140" s="49">
        <f t="shared" si="137"/>
        <v>3194</v>
      </c>
      <c r="AV140" s="49">
        <f t="shared" si="137"/>
        <v>800.02</v>
      </c>
      <c r="AW140" s="49">
        <f t="shared" si="137"/>
        <v>1000.02</v>
      </c>
      <c r="AX140" s="49">
        <f t="shared" si="137"/>
        <v>1800.04</v>
      </c>
      <c r="AY140" s="49">
        <f t="shared" si="137"/>
        <v>1080.6199999999999</v>
      </c>
      <c r="AZ140" s="49">
        <f t="shared" si="137"/>
        <v>1620.92</v>
      </c>
      <c r="BA140" s="163">
        <f t="shared" si="137"/>
        <v>2701.54</v>
      </c>
      <c r="BB140" s="224"/>
      <c r="BC140" s="225"/>
      <c r="BD140" s="225"/>
      <c r="BE140" s="225"/>
      <c r="BF140" s="225"/>
    </row>
    <row r="141" spans="1:58" ht="15.75" customHeight="1" x14ac:dyDescent="0.25">
      <c r="A141" s="378"/>
      <c r="B141" s="179" t="s">
        <v>162</v>
      </c>
      <c r="C141" s="50"/>
      <c r="D141" s="50"/>
      <c r="E141" s="50"/>
      <c r="F141" s="50"/>
      <c r="G141" s="50"/>
      <c r="H141" s="50"/>
      <c r="I141" s="50"/>
      <c r="J141" s="50"/>
      <c r="K141" s="50"/>
      <c r="L141" s="50"/>
      <c r="M141" s="50"/>
      <c r="N141" s="50"/>
      <c r="O141" s="50"/>
      <c r="P141" s="50"/>
      <c r="Q141" s="50"/>
      <c r="R141" s="50"/>
      <c r="S141" s="50"/>
      <c r="T141" s="50"/>
      <c r="U141" s="50">
        <v>0</v>
      </c>
      <c r="V141" s="66">
        <v>0</v>
      </c>
      <c r="W141" s="48">
        <f>SUM(U141:V141)</f>
        <v>0</v>
      </c>
      <c r="X141" s="48">
        <v>0.01</v>
      </c>
      <c r="Y141" s="48">
        <v>0.01</v>
      </c>
      <c r="Z141" s="48">
        <v>0.02</v>
      </c>
      <c r="AA141" s="48">
        <v>5470</v>
      </c>
      <c r="AB141" s="48">
        <v>8333</v>
      </c>
      <c r="AC141" s="48">
        <v>13803</v>
      </c>
      <c r="AD141" s="48">
        <v>0.01</v>
      </c>
      <c r="AE141" s="48">
        <v>0.01</v>
      </c>
      <c r="AF141" s="48">
        <f>SUM(AD141:AE141)</f>
        <v>0.02</v>
      </c>
      <c r="AG141" s="48"/>
      <c r="AH141" s="48"/>
      <c r="AI141" s="48"/>
      <c r="AJ141" s="48">
        <v>6992</v>
      </c>
      <c r="AK141" s="48">
        <v>10647</v>
      </c>
      <c r="AL141" s="48">
        <v>17639</v>
      </c>
      <c r="AM141" s="48">
        <v>4225.0200000000004</v>
      </c>
      <c r="AN141" s="48">
        <v>5562.17</v>
      </c>
      <c r="AO141" s="48">
        <v>9787.19</v>
      </c>
      <c r="AP141" s="48">
        <v>2291.4899999999998</v>
      </c>
      <c r="AQ141" s="48">
        <v>5287.16</v>
      </c>
      <c r="AR141" s="48">
        <f>SUM(AP141:AQ141)</f>
        <v>7578.65</v>
      </c>
      <c r="AS141" s="48">
        <v>10178.98</v>
      </c>
      <c r="AT141" s="48">
        <v>15499.98</v>
      </c>
      <c r="AU141" s="65">
        <v>25678.959999999999</v>
      </c>
      <c r="AV141" s="90">
        <v>6000</v>
      </c>
      <c r="AW141" s="90">
        <v>9000</v>
      </c>
      <c r="AX141" s="90">
        <f>SUM(AV141:AW141)</f>
        <v>15000</v>
      </c>
      <c r="AY141" s="90">
        <v>10178.98</v>
      </c>
      <c r="AZ141" s="90">
        <v>15499.98</v>
      </c>
      <c r="BA141" s="117">
        <f>SUM(AY141:AZ141)</f>
        <v>25678.959999999999</v>
      </c>
      <c r="BB141" s="215"/>
    </row>
    <row r="142" spans="1:58" ht="15.75" customHeight="1" x14ac:dyDescent="0.25">
      <c r="A142" s="378"/>
      <c r="B142" s="179" t="s">
        <v>163</v>
      </c>
      <c r="C142" s="50"/>
      <c r="D142" s="50"/>
      <c r="E142" s="50"/>
      <c r="F142" s="50"/>
      <c r="G142" s="50"/>
      <c r="H142" s="50"/>
      <c r="I142" s="50"/>
      <c r="J142" s="50"/>
      <c r="K142" s="50"/>
      <c r="L142" s="50"/>
      <c r="M142" s="50"/>
      <c r="N142" s="50"/>
      <c r="O142" s="50"/>
      <c r="P142" s="50"/>
      <c r="Q142" s="50"/>
      <c r="R142" s="50"/>
      <c r="S142" s="50"/>
      <c r="T142" s="50"/>
      <c r="U142" s="50">
        <v>0</v>
      </c>
      <c r="V142" s="66">
        <v>0</v>
      </c>
      <c r="W142" s="48">
        <f t="shared" ref="W142:W143" si="138">SUM(U142:V142)</f>
        <v>0</v>
      </c>
      <c r="X142" s="48">
        <v>0.01</v>
      </c>
      <c r="Y142" s="48">
        <v>0.01</v>
      </c>
      <c r="Z142" s="48">
        <v>0.02</v>
      </c>
      <c r="AA142" s="48">
        <v>1420</v>
      </c>
      <c r="AB142" s="48">
        <v>2163</v>
      </c>
      <c r="AC142" s="48">
        <v>3583</v>
      </c>
      <c r="AD142" s="48">
        <v>0.01</v>
      </c>
      <c r="AE142" s="48">
        <v>0.01</v>
      </c>
      <c r="AF142" s="48">
        <f t="shared" ref="AF142:AF143" si="139">SUM(AD142:AE142)</f>
        <v>0.02</v>
      </c>
      <c r="AG142" s="48"/>
      <c r="AH142" s="48"/>
      <c r="AI142" s="48"/>
      <c r="AJ142" s="48">
        <v>1815</v>
      </c>
      <c r="AK142" s="48">
        <v>2764</v>
      </c>
      <c r="AL142" s="48">
        <v>4579</v>
      </c>
      <c r="AM142" s="48">
        <v>155.13999999999999</v>
      </c>
      <c r="AN142" s="48">
        <v>730.97</v>
      </c>
      <c r="AO142" s="48">
        <v>886.11</v>
      </c>
      <c r="AP142" s="48">
        <v>58.23</v>
      </c>
      <c r="AQ142" s="48">
        <v>585.61</v>
      </c>
      <c r="AR142" s="48">
        <f t="shared" ref="AR142:AR143" si="140">SUM(AP142:AQ142)</f>
        <v>643.84</v>
      </c>
      <c r="AS142" s="48">
        <v>0.01</v>
      </c>
      <c r="AT142" s="48">
        <v>0.01</v>
      </c>
      <c r="AU142" s="65">
        <v>0.02</v>
      </c>
      <c r="AV142" s="90">
        <v>0.01</v>
      </c>
      <c r="AW142" s="90">
        <v>0.01</v>
      </c>
      <c r="AX142" s="90">
        <f>SUM(AV142:AW142)</f>
        <v>0.02</v>
      </c>
      <c r="AY142" s="90">
        <v>0.01</v>
      </c>
      <c r="AZ142" s="90">
        <v>0.01</v>
      </c>
      <c r="BA142" s="117">
        <f>SUM(AY142:AZ142)</f>
        <v>0.02</v>
      </c>
      <c r="BB142" s="215"/>
    </row>
    <row r="143" spans="1:58" ht="15.75" customHeight="1" x14ac:dyDescent="0.25">
      <c r="A143" s="378"/>
      <c r="B143" s="179" t="s">
        <v>164</v>
      </c>
      <c r="C143" s="50"/>
      <c r="D143" s="50"/>
      <c r="E143" s="50"/>
      <c r="F143" s="50"/>
      <c r="G143" s="50"/>
      <c r="H143" s="50"/>
      <c r="I143" s="50"/>
      <c r="J143" s="50"/>
      <c r="K143" s="50"/>
      <c r="L143" s="50"/>
      <c r="M143" s="50"/>
      <c r="N143" s="50"/>
      <c r="O143" s="50"/>
      <c r="P143" s="50"/>
      <c r="Q143" s="50"/>
      <c r="R143" s="50"/>
      <c r="S143" s="50"/>
      <c r="T143" s="50"/>
      <c r="U143" s="50">
        <v>0</v>
      </c>
      <c r="V143" s="66">
        <v>0</v>
      </c>
      <c r="W143" s="48">
        <f t="shared" si="138"/>
        <v>0</v>
      </c>
      <c r="X143" s="48">
        <v>0.01</v>
      </c>
      <c r="Y143" s="48">
        <v>0.01</v>
      </c>
      <c r="Z143" s="48">
        <v>0.02</v>
      </c>
      <c r="AA143" s="48">
        <v>1073</v>
      </c>
      <c r="AB143" s="48">
        <v>1636</v>
      </c>
      <c r="AC143" s="48">
        <v>2709</v>
      </c>
      <c r="AD143" s="48">
        <v>0.01</v>
      </c>
      <c r="AE143" s="48">
        <v>0.01</v>
      </c>
      <c r="AF143" s="48">
        <f t="shared" si="139"/>
        <v>0.02</v>
      </c>
      <c r="AG143" s="48"/>
      <c r="AH143" s="48"/>
      <c r="AI143" s="48"/>
      <c r="AJ143" s="48">
        <v>1372</v>
      </c>
      <c r="AK143" s="48">
        <v>2089</v>
      </c>
      <c r="AL143" s="48">
        <v>3461</v>
      </c>
      <c r="AM143" s="48">
        <v>0</v>
      </c>
      <c r="AN143" s="48">
        <v>376.7</v>
      </c>
      <c r="AO143" s="48">
        <v>376.7</v>
      </c>
      <c r="AP143" s="48">
        <v>0</v>
      </c>
      <c r="AQ143" s="48">
        <v>376.7</v>
      </c>
      <c r="AR143" s="48">
        <f t="shared" si="140"/>
        <v>376.7</v>
      </c>
      <c r="AS143" s="48">
        <v>0.01</v>
      </c>
      <c r="AT143" s="48">
        <v>0.01</v>
      </c>
      <c r="AU143" s="65">
        <v>0.02</v>
      </c>
      <c r="AV143" s="90">
        <v>0.01</v>
      </c>
      <c r="AW143" s="90">
        <v>0.01</v>
      </c>
      <c r="AX143" s="90">
        <f>SUM(AV143:AW143)</f>
        <v>0.02</v>
      </c>
      <c r="AY143" s="90">
        <v>0.01</v>
      </c>
      <c r="AZ143" s="90">
        <v>0.01</v>
      </c>
      <c r="BA143" s="117">
        <f>SUM(AY143:AZ143)</f>
        <v>0.02</v>
      </c>
      <c r="BB143" s="215"/>
    </row>
    <row r="144" spans="1:58" ht="15.75" customHeight="1" x14ac:dyDescent="0.25">
      <c r="A144" s="334" t="s">
        <v>7</v>
      </c>
      <c r="B144" s="335"/>
      <c r="C144" s="136">
        <f t="shared" ref="C144:T144" si="141">SUM(C104:C111)</f>
        <v>0</v>
      </c>
      <c r="D144" s="136">
        <f t="shared" si="141"/>
        <v>0</v>
      </c>
      <c r="E144" s="136">
        <f t="shared" si="141"/>
        <v>0</v>
      </c>
      <c r="F144" s="136">
        <f t="shared" si="141"/>
        <v>0</v>
      </c>
      <c r="G144" s="136">
        <f t="shared" si="141"/>
        <v>0</v>
      </c>
      <c r="H144" s="136">
        <f t="shared" si="141"/>
        <v>0</v>
      </c>
      <c r="I144" s="136">
        <f t="shared" si="141"/>
        <v>0</v>
      </c>
      <c r="J144" s="136">
        <f t="shared" si="141"/>
        <v>0</v>
      </c>
      <c r="K144" s="136">
        <f t="shared" si="141"/>
        <v>0</v>
      </c>
      <c r="L144" s="136">
        <f t="shared" si="141"/>
        <v>0</v>
      </c>
      <c r="M144" s="136">
        <f t="shared" si="141"/>
        <v>0</v>
      </c>
      <c r="N144" s="136">
        <f t="shared" si="141"/>
        <v>0</v>
      </c>
      <c r="O144" s="136">
        <f t="shared" si="141"/>
        <v>0</v>
      </c>
      <c r="P144" s="136">
        <f t="shared" si="141"/>
        <v>0</v>
      </c>
      <c r="Q144" s="136">
        <f t="shared" si="141"/>
        <v>0</v>
      </c>
      <c r="R144" s="136">
        <f t="shared" si="141"/>
        <v>0</v>
      </c>
      <c r="S144" s="136">
        <f t="shared" si="141"/>
        <v>0</v>
      </c>
      <c r="T144" s="136">
        <f t="shared" si="141"/>
        <v>0</v>
      </c>
      <c r="U144" s="136">
        <f>SUM(U141:U143)</f>
        <v>0</v>
      </c>
      <c r="V144" s="49">
        <f t="shared" ref="V144:W144" si="142">SUM(V141:V143)</f>
        <v>0</v>
      </c>
      <c r="W144" s="49">
        <f t="shared" si="142"/>
        <v>0</v>
      </c>
      <c r="X144" s="49">
        <f>SUM(X141:X143)</f>
        <v>0.03</v>
      </c>
      <c r="Y144" s="49">
        <f t="shared" ref="Y144:BA144" si="143">SUM(Y141:Y143)</f>
        <v>0.03</v>
      </c>
      <c r="Z144" s="49">
        <f t="shared" si="143"/>
        <v>0.06</v>
      </c>
      <c r="AA144" s="49">
        <f t="shared" si="143"/>
        <v>7963</v>
      </c>
      <c r="AB144" s="49">
        <f t="shared" si="143"/>
        <v>12132</v>
      </c>
      <c r="AC144" s="49">
        <f t="shared" si="143"/>
        <v>20095</v>
      </c>
      <c r="AD144" s="49">
        <f t="shared" si="143"/>
        <v>0.03</v>
      </c>
      <c r="AE144" s="49">
        <f t="shared" si="143"/>
        <v>0.03</v>
      </c>
      <c r="AF144" s="49">
        <f t="shared" si="143"/>
        <v>0.06</v>
      </c>
      <c r="AG144" s="49">
        <f t="shared" si="143"/>
        <v>0</v>
      </c>
      <c r="AH144" s="49">
        <f t="shared" si="143"/>
        <v>0</v>
      </c>
      <c r="AI144" s="49">
        <f t="shared" si="143"/>
        <v>0</v>
      </c>
      <c r="AJ144" s="49">
        <f t="shared" si="143"/>
        <v>10179</v>
      </c>
      <c r="AK144" s="49">
        <f t="shared" si="143"/>
        <v>15500</v>
      </c>
      <c r="AL144" s="49">
        <f t="shared" si="143"/>
        <v>25679</v>
      </c>
      <c r="AM144" s="49">
        <f t="shared" si="143"/>
        <v>4380.1600000000008</v>
      </c>
      <c r="AN144" s="49">
        <f t="shared" si="143"/>
        <v>6669.84</v>
      </c>
      <c r="AO144" s="49">
        <f t="shared" si="143"/>
        <v>11050.000000000002</v>
      </c>
      <c r="AP144" s="49">
        <f t="shared" si="143"/>
        <v>2349.7199999999998</v>
      </c>
      <c r="AQ144" s="49">
        <f t="shared" si="143"/>
        <v>6249.4699999999993</v>
      </c>
      <c r="AR144" s="49">
        <f t="shared" si="143"/>
        <v>8599.19</v>
      </c>
      <c r="AS144" s="49">
        <f t="shared" si="143"/>
        <v>10179</v>
      </c>
      <c r="AT144" s="49">
        <f t="shared" si="143"/>
        <v>15500</v>
      </c>
      <c r="AU144" s="49">
        <f t="shared" si="143"/>
        <v>25679</v>
      </c>
      <c r="AV144" s="49">
        <f t="shared" si="143"/>
        <v>6000.02</v>
      </c>
      <c r="AW144" s="49">
        <f t="shared" si="143"/>
        <v>9000.02</v>
      </c>
      <c r="AX144" s="49">
        <f t="shared" si="143"/>
        <v>15000.04</v>
      </c>
      <c r="AY144" s="49">
        <f t="shared" si="143"/>
        <v>10179</v>
      </c>
      <c r="AZ144" s="49">
        <f t="shared" si="143"/>
        <v>15500</v>
      </c>
      <c r="BA144" s="163">
        <f t="shared" si="143"/>
        <v>25679</v>
      </c>
      <c r="BB144" s="215"/>
    </row>
    <row r="145" spans="1:58" s="85" customFormat="1" ht="15.75" customHeight="1" x14ac:dyDescent="0.25">
      <c r="A145" s="74"/>
      <c r="B145" s="75" t="s">
        <v>168</v>
      </c>
      <c r="C145" s="76"/>
      <c r="D145" s="76"/>
      <c r="E145" s="76"/>
      <c r="F145" s="76"/>
      <c r="G145" s="76"/>
      <c r="H145" s="76"/>
      <c r="I145" s="76"/>
      <c r="J145" s="76"/>
      <c r="K145" s="76"/>
      <c r="L145" s="76"/>
      <c r="M145" s="76"/>
      <c r="N145" s="76"/>
      <c r="O145" s="76"/>
      <c r="P145" s="76"/>
      <c r="Q145" s="76"/>
      <c r="R145" s="76"/>
      <c r="S145" s="76"/>
      <c r="T145" s="76"/>
      <c r="U145" s="76">
        <f>U122+U129+U136+U140+U144</f>
        <v>237.57999999999998</v>
      </c>
      <c r="V145" s="76">
        <f t="shared" ref="V145:W145" si="144">V122+V129+V136+V140+V144</f>
        <v>98.2</v>
      </c>
      <c r="W145" s="76">
        <f t="shared" si="144"/>
        <v>335.78000000000003</v>
      </c>
      <c r="X145" s="76">
        <f>X122+X129+X136+X140+X144</f>
        <v>47000.239999999991</v>
      </c>
      <c r="Y145" s="76">
        <f t="shared" ref="Y145:BA145" si="145">Y122+Y129+Y136+Y140+Y144</f>
        <v>85400.239999999991</v>
      </c>
      <c r="Z145" s="76">
        <f t="shared" si="145"/>
        <v>132400.47999999998</v>
      </c>
      <c r="AA145" s="76">
        <f t="shared" si="145"/>
        <v>27934</v>
      </c>
      <c r="AB145" s="76">
        <f t="shared" si="145"/>
        <v>42094</v>
      </c>
      <c r="AC145" s="76">
        <f t="shared" si="145"/>
        <v>70028</v>
      </c>
      <c r="AD145" s="76">
        <f t="shared" si="145"/>
        <v>4802.63</v>
      </c>
      <c r="AE145" s="76">
        <f t="shared" si="145"/>
        <v>7520.86</v>
      </c>
      <c r="AF145" s="76">
        <f t="shared" si="145"/>
        <v>12323.49</v>
      </c>
      <c r="AG145" s="76">
        <f t="shared" si="145"/>
        <v>0</v>
      </c>
      <c r="AH145" s="76">
        <f t="shared" si="145"/>
        <v>0</v>
      </c>
      <c r="AI145" s="76">
        <f t="shared" si="145"/>
        <v>0</v>
      </c>
      <c r="AJ145" s="76">
        <f t="shared" si="145"/>
        <v>42498.02</v>
      </c>
      <c r="AK145" s="76">
        <f t="shared" si="145"/>
        <v>64101.03</v>
      </c>
      <c r="AL145" s="76">
        <f t="shared" si="145"/>
        <v>106599.05</v>
      </c>
      <c r="AM145" s="76">
        <f t="shared" si="145"/>
        <v>10573.2</v>
      </c>
      <c r="AN145" s="76">
        <f t="shared" si="145"/>
        <v>21545.43</v>
      </c>
      <c r="AO145" s="76">
        <f t="shared" si="145"/>
        <v>32118.629999999997</v>
      </c>
      <c r="AP145" s="76">
        <f t="shared" si="145"/>
        <v>3275.4399999999996</v>
      </c>
      <c r="AQ145" s="76">
        <f t="shared" si="145"/>
        <v>17648.45</v>
      </c>
      <c r="AR145" s="76">
        <f t="shared" si="145"/>
        <v>20923.89</v>
      </c>
      <c r="AS145" s="76">
        <f t="shared" si="145"/>
        <v>52998</v>
      </c>
      <c r="AT145" s="76">
        <f t="shared" si="145"/>
        <v>64101.000000000007</v>
      </c>
      <c r="AU145" s="76">
        <f t="shared" si="145"/>
        <v>117099</v>
      </c>
      <c r="AV145" s="76">
        <f t="shared" si="145"/>
        <v>18120.140000000003</v>
      </c>
      <c r="AW145" s="76">
        <f t="shared" si="145"/>
        <v>23980.140000000003</v>
      </c>
      <c r="AX145" s="76">
        <f t="shared" si="145"/>
        <v>42100.28</v>
      </c>
      <c r="AY145" s="76">
        <f t="shared" si="145"/>
        <v>41757.149999999994</v>
      </c>
      <c r="AZ145" s="76">
        <f t="shared" si="145"/>
        <v>62867.150000000009</v>
      </c>
      <c r="BA145" s="298">
        <f t="shared" si="145"/>
        <v>104624.30000000002</v>
      </c>
      <c r="BB145" s="232"/>
      <c r="BC145" s="233"/>
      <c r="BD145" s="233"/>
      <c r="BE145" s="233"/>
      <c r="BF145" s="233"/>
    </row>
    <row r="146" spans="1:58" ht="15.75" customHeight="1" x14ac:dyDescent="0.25">
      <c r="A146" s="326" t="s">
        <v>17</v>
      </c>
      <c r="B146" s="55" t="s">
        <v>201</v>
      </c>
      <c r="C146" s="48">
        <v>0</v>
      </c>
      <c r="D146" s="48">
        <v>0.16669999999999999</v>
      </c>
      <c r="E146" s="48">
        <f t="shared" ref="E146:E193" si="146">SUM(C146:D146)</f>
        <v>0.16669999999999999</v>
      </c>
      <c r="F146" s="48">
        <v>2.9999999999999997E-4</v>
      </c>
      <c r="G146" s="48">
        <v>3.2644000000000002</v>
      </c>
      <c r="H146" s="48">
        <f t="shared" ref="H146:H193" si="147">SUM(F146:G146)</f>
        <v>3.2647000000000004</v>
      </c>
      <c r="I146" s="48">
        <v>0</v>
      </c>
      <c r="J146" s="48">
        <v>3.2639999999999998</v>
      </c>
      <c r="K146" s="48">
        <f t="shared" ref="K146:K193" si="148">SUM(I146:J146)</f>
        <v>3.2639999999999998</v>
      </c>
      <c r="L146" s="48">
        <v>0</v>
      </c>
      <c r="M146" s="48">
        <v>3.2639999999999998</v>
      </c>
      <c r="N146" s="48">
        <f t="shared" ref="N146:N194" si="149">SUM(L146:M146)</f>
        <v>3.2639999999999998</v>
      </c>
      <c r="O146" s="48">
        <v>0</v>
      </c>
      <c r="P146" s="48">
        <v>3.2644000000000002</v>
      </c>
      <c r="Q146" s="48">
        <f>SUM(O146:P146)</f>
        <v>3.2644000000000002</v>
      </c>
      <c r="R146" s="48">
        <v>31.5366</v>
      </c>
      <c r="S146" s="48">
        <v>0</v>
      </c>
      <c r="T146" s="48">
        <f t="shared" ref="T146:T194" si="150">SUM(R146:S146)</f>
        <v>31.5366</v>
      </c>
      <c r="U146" s="48">
        <v>0</v>
      </c>
      <c r="V146" s="48">
        <v>2977.15</v>
      </c>
      <c r="W146" s="48">
        <f>SUM(U146:V146)</f>
        <v>2977.15</v>
      </c>
      <c r="X146" s="48">
        <v>0</v>
      </c>
      <c r="Y146" s="48">
        <v>0.01</v>
      </c>
      <c r="Z146" s="48">
        <v>0.01</v>
      </c>
      <c r="AA146" s="48">
        <v>20.059999999999999</v>
      </c>
      <c r="AB146" s="48">
        <v>62</v>
      </c>
      <c r="AC146" s="48">
        <v>82.06</v>
      </c>
      <c r="AD146" s="48">
        <v>20.05</v>
      </c>
      <c r="AE146" s="48">
        <v>61.51</v>
      </c>
      <c r="AF146" s="48">
        <f>SUM(AD146:AE146)</f>
        <v>81.56</v>
      </c>
      <c r="AG146" s="48"/>
      <c r="AH146" s="48"/>
      <c r="AI146" s="48"/>
      <c r="AJ146" s="48">
        <v>0</v>
      </c>
      <c r="AK146" s="48">
        <v>12364.2</v>
      </c>
      <c r="AL146" s="48">
        <v>12364.2</v>
      </c>
      <c r="AM146" s="48">
        <v>0</v>
      </c>
      <c r="AN146" s="48">
        <v>12364.21</v>
      </c>
      <c r="AO146" s="48">
        <v>12364.21</v>
      </c>
      <c r="AP146" s="48">
        <v>0</v>
      </c>
      <c r="AQ146" s="48">
        <v>3898.46</v>
      </c>
      <c r="AR146" s="48">
        <f>SUM(AP146:AQ146)</f>
        <v>3898.46</v>
      </c>
      <c r="AS146" s="48">
        <v>0</v>
      </c>
      <c r="AT146" s="48">
        <v>3434.5</v>
      </c>
      <c r="AU146" s="65">
        <v>3434.5</v>
      </c>
      <c r="AV146" s="90">
        <v>0</v>
      </c>
      <c r="AW146" s="90">
        <v>5963.24</v>
      </c>
      <c r="AX146" s="90">
        <f>SUM(AV146:AW146)</f>
        <v>5963.24</v>
      </c>
      <c r="AY146" s="90">
        <v>0</v>
      </c>
      <c r="AZ146" s="90">
        <v>0.02</v>
      </c>
      <c r="BA146" s="117">
        <f>SUM(AY146:AZ146)</f>
        <v>0.02</v>
      </c>
      <c r="BB146" s="215"/>
    </row>
    <row r="147" spans="1:58" ht="15.75" customHeight="1" x14ac:dyDescent="0.25">
      <c r="A147" s="351"/>
      <c r="B147" s="55" t="s">
        <v>202</v>
      </c>
      <c r="C147" s="48"/>
      <c r="D147" s="48"/>
      <c r="E147" s="48"/>
      <c r="F147" s="48"/>
      <c r="G147" s="48"/>
      <c r="H147" s="48"/>
      <c r="I147" s="48"/>
      <c r="J147" s="48"/>
      <c r="K147" s="48"/>
      <c r="L147" s="48"/>
      <c r="M147" s="48"/>
      <c r="N147" s="48"/>
      <c r="O147" s="48"/>
      <c r="P147" s="48"/>
      <c r="Q147" s="48"/>
      <c r="R147" s="48"/>
      <c r="S147" s="48"/>
      <c r="T147" s="48"/>
      <c r="U147" s="48">
        <v>0</v>
      </c>
      <c r="V147" s="48">
        <v>87.66</v>
      </c>
      <c r="W147" s="48">
        <f t="shared" ref="W147:W154" si="151">SUM(U147:V147)</f>
        <v>87.66</v>
      </c>
      <c r="X147" s="48">
        <v>0</v>
      </c>
      <c r="Y147" s="48">
        <v>0.01</v>
      </c>
      <c r="Z147" s="48">
        <v>0.01</v>
      </c>
      <c r="AA147" s="48">
        <v>5.94</v>
      </c>
      <c r="AB147" s="48">
        <v>16</v>
      </c>
      <c r="AC147" s="48">
        <v>21.94</v>
      </c>
      <c r="AD147" s="48">
        <v>5.2</v>
      </c>
      <c r="AE147" s="48">
        <v>15.97</v>
      </c>
      <c r="AF147" s="48">
        <f t="shared" ref="AF147:AF187" si="152">SUM(AD147:AE147)</f>
        <v>21.17</v>
      </c>
      <c r="AG147" s="48"/>
      <c r="AH147" s="48"/>
      <c r="AI147" s="48"/>
      <c r="AJ147" s="48">
        <v>0</v>
      </c>
      <c r="AK147" s="48">
        <v>3209.4</v>
      </c>
      <c r="AL147" s="48">
        <v>3209.4</v>
      </c>
      <c r="AM147" s="48">
        <v>0</v>
      </c>
      <c r="AN147" s="48">
        <v>3209.41</v>
      </c>
      <c r="AO147" s="48">
        <v>3209.41</v>
      </c>
      <c r="AP147" s="48">
        <v>0</v>
      </c>
      <c r="AQ147" s="48">
        <v>3209.29</v>
      </c>
      <c r="AR147" s="48">
        <f t="shared" ref="AR147:AR154" si="153">SUM(AP147:AQ147)</f>
        <v>3209.29</v>
      </c>
      <c r="AS147" s="48">
        <v>0</v>
      </c>
      <c r="AT147" s="48">
        <v>891.5</v>
      </c>
      <c r="AU147" s="65">
        <v>891.5</v>
      </c>
      <c r="AV147" s="90">
        <v>0</v>
      </c>
      <c r="AW147" s="90">
        <v>2948.6</v>
      </c>
      <c r="AX147" s="90">
        <f t="shared" ref="AX147:AX154" si="154">SUM(AV147:AW147)</f>
        <v>2948.6</v>
      </c>
      <c r="AY147" s="90">
        <v>0</v>
      </c>
      <c r="AZ147" s="90">
        <v>0.01</v>
      </c>
      <c r="BA147" s="117">
        <f t="shared" ref="BA147:BA154" si="155">SUM(AY147:AZ147)</f>
        <v>0.01</v>
      </c>
      <c r="BB147" s="215"/>
    </row>
    <row r="148" spans="1:58" ht="15.75" customHeight="1" x14ac:dyDescent="0.25">
      <c r="A148" s="351"/>
      <c r="B148" s="55" t="s">
        <v>203</v>
      </c>
      <c r="C148" s="48"/>
      <c r="D148" s="48"/>
      <c r="E148" s="48"/>
      <c r="F148" s="48"/>
      <c r="G148" s="48"/>
      <c r="H148" s="48"/>
      <c r="I148" s="48"/>
      <c r="J148" s="48"/>
      <c r="K148" s="48"/>
      <c r="L148" s="48"/>
      <c r="M148" s="48"/>
      <c r="N148" s="48"/>
      <c r="O148" s="48"/>
      <c r="P148" s="48"/>
      <c r="Q148" s="48"/>
      <c r="R148" s="48"/>
      <c r="S148" s="48"/>
      <c r="T148" s="48"/>
      <c r="U148" s="48">
        <v>0</v>
      </c>
      <c r="V148" s="48">
        <v>88.85</v>
      </c>
      <c r="W148" s="48">
        <f t="shared" si="151"/>
        <v>88.85</v>
      </c>
      <c r="X148" s="48">
        <v>0</v>
      </c>
      <c r="Y148" s="48">
        <v>0.01</v>
      </c>
      <c r="Z148" s="48">
        <v>0.01</v>
      </c>
      <c r="AA148" s="48">
        <v>4</v>
      </c>
      <c r="AB148" s="48">
        <v>13</v>
      </c>
      <c r="AC148" s="48">
        <v>17</v>
      </c>
      <c r="AD148" s="48">
        <v>3.93</v>
      </c>
      <c r="AE148" s="48">
        <v>12.08</v>
      </c>
      <c r="AF148" s="48">
        <f t="shared" si="152"/>
        <v>16.010000000000002</v>
      </c>
      <c r="AG148" s="48"/>
      <c r="AH148" s="48"/>
      <c r="AI148" s="48"/>
      <c r="AJ148" s="48">
        <v>0</v>
      </c>
      <c r="AK148" s="48">
        <v>2426.4</v>
      </c>
      <c r="AL148" s="48">
        <v>2426.4</v>
      </c>
      <c r="AM148" s="48">
        <v>0</v>
      </c>
      <c r="AN148" s="48">
        <v>2426.41</v>
      </c>
      <c r="AO148" s="48">
        <v>2426.41</v>
      </c>
      <c r="AP148" s="48">
        <v>0</v>
      </c>
      <c r="AQ148" s="48">
        <v>257.32</v>
      </c>
      <c r="AR148" s="48">
        <f t="shared" si="153"/>
        <v>257.32</v>
      </c>
      <c r="AS148" s="48">
        <v>0</v>
      </c>
      <c r="AT148" s="48">
        <v>674</v>
      </c>
      <c r="AU148" s="65">
        <v>674</v>
      </c>
      <c r="AV148" s="90">
        <v>0</v>
      </c>
      <c r="AW148" s="90">
        <v>674</v>
      </c>
      <c r="AX148" s="90">
        <f t="shared" si="154"/>
        <v>674</v>
      </c>
      <c r="AY148" s="90">
        <v>0</v>
      </c>
      <c r="AZ148" s="90">
        <v>0.01</v>
      </c>
      <c r="BA148" s="117">
        <f t="shared" si="155"/>
        <v>0.01</v>
      </c>
      <c r="BB148" s="215"/>
    </row>
    <row r="149" spans="1:58" ht="15.75" customHeight="1" x14ac:dyDescent="0.25">
      <c r="A149" s="351"/>
      <c r="B149" s="55" t="s">
        <v>204</v>
      </c>
      <c r="C149" s="48"/>
      <c r="D149" s="48"/>
      <c r="E149" s="48"/>
      <c r="F149" s="48"/>
      <c r="G149" s="48"/>
      <c r="H149" s="48"/>
      <c r="I149" s="48"/>
      <c r="J149" s="48"/>
      <c r="K149" s="48"/>
      <c r="L149" s="48"/>
      <c r="M149" s="48"/>
      <c r="N149" s="48"/>
      <c r="O149" s="48"/>
      <c r="P149" s="48"/>
      <c r="Q149" s="48"/>
      <c r="R149" s="48"/>
      <c r="S149" s="48"/>
      <c r="T149" s="48"/>
      <c r="U149" s="48">
        <v>0</v>
      </c>
      <c r="V149" s="48">
        <v>17038.830000000002</v>
      </c>
      <c r="W149" s="48">
        <f t="shared" si="151"/>
        <v>17038.830000000002</v>
      </c>
      <c r="X149" s="48">
        <v>0</v>
      </c>
      <c r="Y149" s="48">
        <v>0.01</v>
      </c>
      <c r="Z149" s="48">
        <v>0.01</v>
      </c>
      <c r="AA149" s="48">
        <v>43</v>
      </c>
      <c r="AB149" s="48">
        <v>128</v>
      </c>
      <c r="AC149" s="48">
        <v>171</v>
      </c>
      <c r="AD149" s="48">
        <v>42.39</v>
      </c>
      <c r="AE149" s="48">
        <v>127.18</v>
      </c>
      <c r="AF149" s="48">
        <f t="shared" si="152"/>
        <v>169.57</v>
      </c>
      <c r="AG149" s="48"/>
      <c r="AH149" s="48"/>
      <c r="AI149" s="48"/>
      <c r="AJ149" s="48">
        <v>0</v>
      </c>
      <c r="AK149" s="48">
        <v>49456.800000000003</v>
      </c>
      <c r="AL149" s="48">
        <v>49456.800000000003</v>
      </c>
      <c r="AM149" s="48">
        <v>0</v>
      </c>
      <c r="AN149" s="48">
        <v>49456.81</v>
      </c>
      <c r="AO149" s="48">
        <v>49456.81</v>
      </c>
      <c r="AP149" s="48">
        <v>0</v>
      </c>
      <c r="AQ149" s="48">
        <v>38391.33</v>
      </c>
      <c r="AR149" s="48">
        <f t="shared" si="153"/>
        <v>38391.33</v>
      </c>
      <c r="AS149" s="48">
        <v>0</v>
      </c>
      <c r="AT149" s="48">
        <v>10303.5</v>
      </c>
      <c r="AU149" s="65">
        <v>10303.5</v>
      </c>
      <c r="AV149" s="90">
        <v>0</v>
      </c>
      <c r="AW149" s="90">
        <v>18739.72</v>
      </c>
      <c r="AX149" s="90">
        <f t="shared" si="154"/>
        <v>18739.72</v>
      </c>
      <c r="AY149" s="90">
        <v>0</v>
      </c>
      <c r="AZ149" s="90">
        <v>0.02</v>
      </c>
      <c r="BA149" s="117">
        <f t="shared" si="155"/>
        <v>0.02</v>
      </c>
      <c r="BB149" s="215"/>
    </row>
    <row r="150" spans="1:58" ht="15.75" customHeight="1" x14ac:dyDescent="0.25">
      <c r="A150" s="351"/>
      <c r="B150" s="55" t="s">
        <v>205</v>
      </c>
      <c r="C150" s="48"/>
      <c r="D150" s="48"/>
      <c r="E150" s="48"/>
      <c r="F150" s="48"/>
      <c r="G150" s="48"/>
      <c r="H150" s="48"/>
      <c r="I150" s="48"/>
      <c r="J150" s="48"/>
      <c r="K150" s="48"/>
      <c r="L150" s="48"/>
      <c r="M150" s="48"/>
      <c r="N150" s="48"/>
      <c r="O150" s="48"/>
      <c r="P150" s="48"/>
      <c r="Q150" s="48"/>
      <c r="R150" s="48"/>
      <c r="S150" s="48"/>
      <c r="T150" s="48"/>
      <c r="U150" s="48">
        <v>0</v>
      </c>
      <c r="V150" s="48">
        <v>5545.36</v>
      </c>
      <c r="W150" s="48">
        <f t="shared" si="151"/>
        <v>5545.36</v>
      </c>
      <c r="X150" s="48">
        <v>0</v>
      </c>
      <c r="Y150" s="48">
        <v>0.01</v>
      </c>
      <c r="Z150" s="48">
        <v>0.01</v>
      </c>
      <c r="AA150" s="48">
        <v>11</v>
      </c>
      <c r="AB150" s="48">
        <v>33</v>
      </c>
      <c r="AC150" s="48">
        <v>44</v>
      </c>
      <c r="AD150" s="48">
        <v>11</v>
      </c>
      <c r="AE150" s="48">
        <v>33</v>
      </c>
      <c r="AF150" s="48">
        <f t="shared" si="152"/>
        <v>44</v>
      </c>
      <c r="AG150" s="48"/>
      <c r="AH150" s="48"/>
      <c r="AI150" s="48"/>
      <c r="AJ150" s="48">
        <v>0</v>
      </c>
      <c r="AK150" s="48">
        <v>12837.6</v>
      </c>
      <c r="AL150" s="48">
        <v>12837.6</v>
      </c>
      <c r="AM150" s="48">
        <v>0</v>
      </c>
      <c r="AN150" s="48">
        <v>12837.61</v>
      </c>
      <c r="AO150" s="48">
        <v>12837.61</v>
      </c>
      <c r="AP150" s="48">
        <v>0</v>
      </c>
      <c r="AQ150" s="48">
        <v>12143.76</v>
      </c>
      <c r="AR150" s="48">
        <f t="shared" si="153"/>
        <v>12143.76</v>
      </c>
      <c r="AS150" s="48">
        <v>0</v>
      </c>
      <c r="AT150" s="48">
        <v>2022</v>
      </c>
      <c r="AU150" s="65">
        <v>2022</v>
      </c>
      <c r="AV150" s="90">
        <v>0</v>
      </c>
      <c r="AW150" s="90">
        <v>8643.2800000000007</v>
      </c>
      <c r="AX150" s="90">
        <f t="shared" si="154"/>
        <v>8643.2800000000007</v>
      </c>
      <c r="AY150" s="90">
        <v>0</v>
      </c>
      <c r="AZ150" s="90">
        <v>0.01</v>
      </c>
      <c r="BA150" s="117">
        <f t="shared" si="155"/>
        <v>0.01</v>
      </c>
      <c r="BB150" s="215"/>
    </row>
    <row r="151" spans="1:58" ht="15.75" customHeight="1" x14ac:dyDescent="0.25">
      <c r="A151" s="351"/>
      <c r="B151" s="55" t="s">
        <v>206</v>
      </c>
      <c r="C151" s="48"/>
      <c r="D151" s="48"/>
      <c r="E151" s="48"/>
      <c r="F151" s="48"/>
      <c r="G151" s="48"/>
      <c r="H151" s="48"/>
      <c r="I151" s="48"/>
      <c r="J151" s="48"/>
      <c r="K151" s="48"/>
      <c r="L151" s="48"/>
      <c r="M151" s="48"/>
      <c r="N151" s="48"/>
      <c r="O151" s="48"/>
      <c r="P151" s="48"/>
      <c r="Q151" s="48"/>
      <c r="R151" s="48"/>
      <c r="S151" s="48"/>
      <c r="T151" s="48"/>
      <c r="U151" s="48">
        <v>0</v>
      </c>
      <c r="V151" s="48">
        <v>154.01</v>
      </c>
      <c r="W151" s="48">
        <f t="shared" si="151"/>
        <v>154.01</v>
      </c>
      <c r="X151" s="48">
        <v>0</v>
      </c>
      <c r="Y151" s="48">
        <v>0.01</v>
      </c>
      <c r="Z151" s="48">
        <v>0.01</v>
      </c>
      <c r="AA151" s="48">
        <v>9</v>
      </c>
      <c r="AB151" s="48">
        <v>25</v>
      </c>
      <c r="AC151" s="48">
        <v>34</v>
      </c>
      <c r="AD151" s="48">
        <v>61.71</v>
      </c>
      <c r="AE151" s="48">
        <v>185.15</v>
      </c>
      <c r="AF151" s="48">
        <f t="shared" si="152"/>
        <v>246.86</v>
      </c>
      <c r="AG151" s="48"/>
      <c r="AH151" s="48"/>
      <c r="AI151" s="48"/>
      <c r="AJ151" s="48">
        <v>0</v>
      </c>
      <c r="AK151" s="48">
        <v>9705.6</v>
      </c>
      <c r="AL151" s="48">
        <v>9705.6</v>
      </c>
      <c r="AM151" s="48">
        <v>0</v>
      </c>
      <c r="AN151" s="48">
        <v>9705.61</v>
      </c>
      <c r="AO151" s="48">
        <v>9705.61</v>
      </c>
      <c r="AP151" s="48">
        <v>0</v>
      </c>
      <c r="AQ151" s="48">
        <v>1675.77</v>
      </c>
      <c r="AR151" s="48">
        <f t="shared" si="153"/>
        <v>1675.77</v>
      </c>
      <c r="AS151" s="48">
        <v>0</v>
      </c>
      <c r="AT151" s="48">
        <v>2674.5</v>
      </c>
      <c r="AU151" s="65">
        <v>2674.5</v>
      </c>
      <c r="AV151" s="90">
        <v>0</v>
      </c>
      <c r="AW151" s="90">
        <v>1374.5</v>
      </c>
      <c r="AX151" s="90">
        <f t="shared" si="154"/>
        <v>1374.5</v>
      </c>
      <c r="AY151" s="90">
        <v>0</v>
      </c>
      <c r="AZ151" s="90">
        <v>0.01</v>
      </c>
      <c r="BA151" s="117">
        <f t="shared" si="155"/>
        <v>0.01</v>
      </c>
      <c r="BB151" s="215"/>
    </row>
    <row r="152" spans="1:58" ht="15.75" customHeight="1" x14ac:dyDescent="0.25">
      <c r="A152" s="351"/>
      <c r="B152" s="180" t="s">
        <v>207</v>
      </c>
      <c r="C152" s="48"/>
      <c r="D152" s="48"/>
      <c r="E152" s="48"/>
      <c r="F152" s="48"/>
      <c r="G152" s="48"/>
      <c r="H152" s="48"/>
      <c r="I152" s="48"/>
      <c r="J152" s="48"/>
      <c r="K152" s="48"/>
      <c r="L152" s="48"/>
      <c r="M152" s="48"/>
      <c r="N152" s="48"/>
      <c r="O152" s="48"/>
      <c r="P152" s="48"/>
      <c r="Q152" s="48"/>
      <c r="R152" s="48"/>
      <c r="S152" s="48"/>
      <c r="T152" s="48"/>
      <c r="U152" s="48">
        <v>0</v>
      </c>
      <c r="V152" s="48">
        <v>0</v>
      </c>
      <c r="W152" s="48">
        <f t="shared" si="151"/>
        <v>0</v>
      </c>
      <c r="X152" s="48">
        <v>0</v>
      </c>
      <c r="Y152" s="48">
        <v>22010.34</v>
      </c>
      <c r="Z152" s="48">
        <v>22010.34</v>
      </c>
      <c r="AA152" s="48">
        <v>0</v>
      </c>
      <c r="AB152" s="48">
        <v>35719</v>
      </c>
      <c r="AC152" s="48">
        <v>35719</v>
      </c>
      <c r="AD152" s="48">
        <v>0</v>
      </c>
      <c r="AE152" s="48">
        <v>13126.76</v>
      </c>
      <c r="AF152" s="48">
        <f t="shared" si="152"/>
        <v>13126.76</v>
      </c>
      <c r="AG152" s="48"/>
      <c r="AH152" s="48"/>
      <c r="AI152" s="48"/>
      <c r="AJ152" s="48">
        <v>0</v>
      </c>
      <c r="AK152" s="48">
        <v>0.01</v>
      </c>
      <c r="AL152" s="48">
        <v>0.01</v>
      </c>
      <c r="AM152" s="48">
        <v>0</v>
      </c>
      <c r="AN152" s="48">
        <v>0.01</v>
      </c>
      <c r="AO152" s="48">
        <v>0.01</v>
      </c>
      <c r="AP152" s="48">
        <v>0</v>
      </c>
      <c r="AQ152" s="48">
        <v>0</v>
      </c>
      <c r="AR152" s="48">
        <f t="shared" si="153"/>
        <v>0</v>
      </c>
      <c r="AS152" s="48">
        <v>0</v>
      </c>
      <c r="AT152" s="48">
        <v>0.01</v>
      </c>
      <c r="AU152" s="65">
        <v>0.01</v>
      </c>
      <c r="AV152" s="90">
        <v>0</v>
      </c>
      <c r="AW152" s="90">
        <v>0.01</v>
      </c>
      <c r="AX152" s="90">
        <f t="shared" si="154"/>
        <v>0.01</v>
      </c>
      <c r="AY152" s="90">
        <v>0</v>
      </c>
      <c r="AZ152" s="90">
        <v>0.01</v>
      </c>
      <c r="BA152" s="117">
        <f t="shared" si="155"/>
        <v>0.01</v>
      </c>
      <c r="BB152" s="215"/>
    </row>
    <row r="153" spans="1:58" ht="15.75" customHeight="1" x14ac:dyDescent="0.25">
      <c r="A153" s="351"/>
      <c r="B153" s="180" t="s">
        <v>208</v>
      </c>
      <c r="C153" s="48"/>
      <c r="D153" s="48"/>
      <c r="E153" s="48"/>
      <c r="F153" s="48"/>
      <c r="G153" s="48"/>
      <c r="H153" s="48"/>
      <c r="I153" s="48"/>
      <c r="J153" s="48"/>
      <c r="K153" s="48"/>
      <c r="L153" s="48"/>
      <c r="M153" s="48"/>
      <c r="N153" s="48"/>
      <c r="O153" s="48"/>
      <c r="P153" s="48"/>
      <c r="Q153" s="48"/>
      <c r="R153" s="48"/>
      <c r="S153" s="48"/>
      <c r="T153" s="48"/>
      <c r="U153" s="48">
        <v>0</v>
      </c>
      <c r="V153" s="48">
        <v>0</v>
      </c>
      <c r="W153" s="48">
        <f t="shared" si="151"/>
        <v>0</v>
      </c>
      <c r="X153" s="48">
        <v>0</v>
      </c>
      <c r="Y153" s="48">
        <v>5713.27</v>
      </c>
      <c r="Z153" s="48">
        <v>5713.27</v>
      </c>
      <c r="AA153" s="48">
        <v>0</v>
      </c>
      <c r="AB153" s="48">
        <v>9332</v>
      </c>
      <c r="AC153" s="48">
        <v>9332</v>
      </c>
      <c r="AD153" s="48">
        <v>0</v>
      </c>
      <c r="AE153" s="48">
        <v>13126.76</v>
      </c>
      <c r="AF153" s="48">
        <f t="shared" si="152"/>
        <v>13126.76</v>
      </c>
      <c r="AG153" s="48"/>
      <c r="AH153" s="48"/>
      <c r="AI153" s="48"/>
      <c r="AJ153" s="48">
        <v>0</v>
      </c>
      <c r="AK153" s="48">
        <v>0.01</v>
      </c>
      <c r="AL153" s="48">
        <v>0.01</v>
      </c>
      <c r="AM153" s="48">
        <v>0</v>
      </c>
      <c r="AN153" s="48">
        <v>0.01</v>
      </c>
      <c r="AO153" s="48">
        <v>0.01</v>
      </c>
      <c r="AP153" s="48">
        <v>0</v>
      </c>
      <c r="AQ153" s="48">
        <v>0</v>
      </c>
      <c r="AR153" s="48">
        <f t="shared" si="153"/>
        <v>0</v>
      </c>
      <c r="AS153" s="48">
        <v>0</v>
      </c>
      <c r="AT153" s="48">
        <v>0.01</v>
      </c>
      <c r="AU153" s="65">
        <v>0.01</v>
      </c>
      <c r="AV153" s="90">
        <v>0</v>
      </c>
      <c r="AW153" s="90">
        <v>0.01</v>
      </c>
      <c r="AX153" s="90">
        <f t="shared" si="154"/>
        <v>0.01</v>
      </c>
      <c r="AY153" s="90">
        <v>0</v>
      </c>
      <c r="AZ153" s="90">
        <v>0.01</v>
      </c>
      <c r="BA153" s="117">
        <f t="shared" si="155"/>
        <v>0.01</v>
      </c>
      <c r="BB153" s="215"/>
    </row>
    <row r="154" spans="1:58" ht="15.75" customHeight="1" x14ac:dyDescent="0.25">
      <c r="A154" s="351"/>
      <c r="B154" s="180" t="s">
        <v>209</v>
      </c>
      <c r="C154" s="48"/>
      <c r="D154" s="48"/>
      <c r="E154" s="48"/>
      <c r="F154" s="48"/>
      <c r="G154" s="48"/>
      <c r="H154" s="48"/>
      <c r="I154" s="48"/>
      <c r="J154" s="48"/>
      <c r="K154" s="48"/>
      <c r="L154" s="48"/>
      <c r="M154" s="48"/>
      <c r="N154" s="48"/>
      <c r="O154" s="48"/>
      <c r="P154" s="48"/>
      <c r="Q154" s="48"/>
      <c r="R154" s="48"/>
      <c r="S154" s="48"/>
      <c r="T154" s="48"/>
      <c r="U154" s="48">
        <v>0</v>
      </c>
      <c r="V154" s="48">
        <v>0</v>
      </c>
      <c r="W154" s="48">
        <f t="shared" si="151"/>
        <v>0</v>
      </c>
      <c r="X154" s="48">
        <v>0</v>
      </c>
      <c r="Y154" s="48">
        <v>4319.3900000000003</v>
      </c>
      <c r="Z154" s="48">
        <v>4319.3900000000003</v>
      </c>
      <c r="AA154" s="48">
        <v>93</v>
      </c>
      <c r="AB154" s="48">
        <v>6949</v>
      </c>
      <c r="AC154" s="48">
        <v>7042</v>
      </c>
      <c r="AD154" s="48">
        <v>5831.15</v>
      </c>
      <c r="AE154" s="48">
        <v>13126.76</v>
      </c>
      <c r="AF154" s="48">
        <f t="shared" si="152"/>
        <v>18957.91</v>
      </c>
      <c r="AG154" s="48"/>
      <c r="AH154" s="48"/>
      <c r="AI154" s="48"/>
      <c r="AJ154" s="48">
        <v>0</v>
      </c>
      <c r="AK154" s="48">
        <v>0.01</v>
      </c>
      <c r="AL154" s="48">
        <v>0.01</v>
      </c>
      <c r="AM154" s="48">
        <v>0</v>
      </c>
      <c r="AN154" s="48">
        <v>0.01</v>
      </c>
      <c r="AO154" s="48">
        <v>0.01</v>
      </c>
      <c r="AP154" s="48">
        <v>0</v>
      </c>
      <c r="AQ154" s="48">
        <v>0</v>
      </c>
      <c r="AR154" s="48">
        <f t="shared" si="153"/>
        <v>0</v>
      </c>
      <c r="AS154" s="48">
        <v>0</v>
      </c>
      <c r="AT154" s="48">
        <v>0.01</v>
      </c>
      <c r="AU154" s="65">
        <v>0.01</v>
      </c>
      <c r="AV154" s="90">
        <v>0</v>
      </c>
      <c r="AW154" s="90">
        <v>0.01</v>
      </c>
      <c r="AX154" s="90">
        <f t="shared" si="154"/>
        <v>0.01</v>
      </c>
      <c r="AY154" s="90">
        <v>0</v>
      </c>
      <c r="AZ154" s="90">
        <v>0.01</v>
      </c>
      <c r="BA154" s="117">
        <f t="shared" si="155"/>
        <v>0.01</v>
      </c>
      <c r="BB154" s="215"/>
    </row>
    <row r="155" spans="1:58" s="59" customFormat="1" ht="15.75" customHeight="1" x14ac:dyDescent="0.25">
      <c r="A155" s="351"/>
      <c r="B155" s="89" t="s">
        <v>236</v>
      </c>
      <c r="C155" s="49"/>
      <c r="D155" s="49"/>
      <c r="E155" s="49"/>
      <c r="F155" s="49"/>
      <c r="G155" s="49"/>
      <c r="H155" s="49"/>
      <c r="I155" s="49"/>
      <c r="J155" s="49"/>
      <c r="K155" s="49"/>
      <c r="L155" s="49"/>
      <c r="M155" s="49"/>
      <c r="N155" s="49"/>
      <c r="O155" s="49"/>
      <c r="P155" s="49"/>
      <c r="Q155" s="49"/>
      <c r="R155" s="49"/>
      <c r="S155" s="49"/>
      <c r="T155" s="49"/>
      <c r="U155" s="49">
        <f>SUM(U146:U154)</f>
        <v>0</v>
      </c>
      <c r="V155" s="49">
        <f t="shared" ref="V155:W155" si="156">SUM(V146:V154)</f>
        <v>25891.86</v>
      </c>
      <c r="W155" s="49">
        <f t="shared" si="156"/>
        <v>25891.86</v>
      </c>
      <c r="X155" s="49">
        <f>SUM(X146:X154)</f>
        <v>0</v>
      </c>
      <c r="Y155" s="49">
        <f t="shared" ref="Y155:BA155" si="157">SUM(Y146:Y154)</f>
        <v>32043.06</v>
      </c>
      <c r="Z155" s="49">
        <f t="shared" si="157"/>
        <v>32043.06</v>
      </c>
      <c r="AA155" s="49">
        <f t="shared" si="157"/>
        <v>186</v>
      </c>
      <c r="AB155" s="49">
        <f t="shared" si="157"/>
        <v>52277</v>
      </c>
      <c r="AC155" s="49">
        <f t="shared" si="157"/>
        <v>52463</v>
      </c>
      <c r="AD155" s="49">
        <f t="shared" si="157"/>
        <v>5975.4299999999994</v>
      </c>
      <c r="AE155" s="49">
        <f t="shared" si="157"/>
        <v>39815.17</v>
      </c>
      <c r="AF155" s="49">
        <f t="shared" si="157"/>
        <v>45790.600000000006</v>
      </c>
      <c r="AG155" s="49">
        <f t="shared" si="157"/>
        <v>0</v>
      </c>
      <c r="AH155" s="49">
        <f t="shared" si="157"/>
        <v>0</v>
      </c>
      <c r="AI155" s="49">
        <f t="shared" si="157"/>
        <v>0</v>
      </c>
      <c r="AJ155" s="49">
        <f t="shared" si="157"/>
        <v>0</v>
      </c>
      <c r="AK155" s="49">
        <f t="shared" si="157"/>
        <v>90000.03</v>
      </c>
      <c r="AL155" s="49">
        <f t="shared" si="157"/>
        <v>90000.03</v>
      </c>
      <c r="AM155" s="49">
        <f t="shared" si="157"/>
        <v>0</v>
      </c>
      <c r="AN155" s="49">
        <f t="shared" si="157"/>
        <v>90000.089999999982</v>
      </c>
      <c r="AO155" s="49">
        <f t="shared" si="157"/>
        <v>90000.089999999982</v>
      </c>
      <c r="AP155" s="49">
        <f t="shared" si="157"/>
        <v>0</v>
      </c>
      <c r="AQ155" s="49">
        <f t="shared" si="157"/>
        <v>59575.93</v>
      </c>
      <c r="AR155" s="49">
        <f t="shared" si="157"/>
        <v>59575.93</v>
      </c>
      <c r="AS155" s="49">
        <f t="shared" si="157"/>
        <v>0</v>
      </c>
      <c r="AT155" s="49">
        <f t="shared" si="157"/>
        <v>20000.029999999995</v>
      </c>
      <c r="AU155" s="49">
        <f t="shared" si="157"/>
        <v>20000.029999999995</v>
      </c>
      <c r="AV155" s="49">
        <f t="shared" si="157"/>
        <v>0</v>
      </c>
      <c r="AW155" s="49">
        <f t="shared" si="157"/>
        <v>38343.37000000001</v>
      </c>
      <c r="AX155" s="49">
        <f t="shared" si="157"/>
        <v>38343.37000000001</v>
      </c>
      <c r="AY155" s="49">
        <f t="shared" si="157"/>
        <v>0</v>
      </c>
      <c r="AZ155" s="49">
        <f t="shared" si="157"/>
        <v>0.10999999999999997</v>
      </c>
      <c r="BA155" s="163">
        <f t="shared" si="157"/>
        <v>0.10999999999999997</v>
      </c>
      <c r="BB155" s="224"/>
      <c r="BC155" s="225"/>
      <c r="BD155" s="225"/>
      <c r="BE155" s="225"/>
      <c r="BF155" s="225"/>
    </row>
    <row r="156" spans="1:58" ht="15.75" customHeight="1" x14ac:dyDescent="0.25">
      <c r="A156" s="351"/>
      <c r="B156" s="55" t="s">
        <v>210</v>
      </c>
      <c r="C156" s="48"/>
      <c r="D156" s="48"/>
      <c r="E156" s="48"/>
      <c r="F156" s="48"/>
      <c r="G156" s="48"/>
      <c r="H156" s="48"/>
      <c r="I156" s="48"/>
      <c r="J156" s="48"/>
      <c r="K156" s="48"/>
      <c r="L156" s="48"/>
      <c r="M156" s="48"/>
      <c r="N156" s="48"/>
      <c r="O156" s="48"/>
      <c r="P156" s="48"/>
      <c r="Q156" s="48"/>
      <c r="R156" s="48"/>
      <c r="S156" s="48"/>
      <c r="T156" s="48"/>
      <c r="U156" s="48">
        <v>0</v>
      </c>
      <c r="V156" s="48">
        <v>0</v>
      </c>
      <c r="W156" s="48">
        <f>SUM(U156:V156)</f>
        <v>0</v>
      </c>
      <c r="X156" s="48">
        <v>0</v>
      </c>
      <c r="Y156" s="48">
        <v>0</v>
      </c>
      <c r="Z156" s="48">
        <v>0</v>
      </c>
      <c r="AA156" s="48">
        <v>0.01</v>
      </c>
      <c r="AB156" s="48">
        <v>0.01</v>
      </c>
      <c r="AC156" s="48">
        <v>0.02</v>
      </c>
      <c r="AD156" s="48">
        <v>0</v>
      </c>
      <c r="AE156" s="48">
        <v>0</v>
      </c>
      <c r="AF156" s="48">
        <f t="shared" si="152"/>
        <v>0</v>
      </c>
      <c r="AG156" s="48"/>
      <c r="AH156" s="48"/>
      <c r="AI156" s="48"/>
      <c r="AJ156" s="48">
        <v>0.01</v>
      </c>
      <c r="AK156" s="48">
        <v>0.01</v>
      </c>
      <c r="AL156" s="48">
        <v>0.02</v>
      </c>
      <c r="AM156" s="48">
        <v>0</v>
      </c>
      <c r="AN156" s="48">
        <v>0.01</v>
      </c>
      <c r="AO156" s="48">
        <v>0.01</v>
      </c>
      <c r="AP156" s="48">
        <v>0</v>
      </c>
      <c r="AQ156" s="48">
        <v>0</v>
      </c>
      <c r="AR156" s="48">
        <f>SUM(AP156:AQ156)</f>
        <v>0</v>
      </c>
      <c r="AS156" s="48">
        <v>0</v>
      </c>
      <c r="AT156" s="48">
        <v>0.01</v>
      </c>
      <c r="AU156" s="65">
        <v>0.01</v>
      </c>
      <c r="AV156" s="90">
        <v>11.08</v>
      </c>
      <c r="AW156" s="90">
        <v>33.229999999999997</v>
      </c>
      <c r="AX156" s="90">
        <f>SUM(AV156:AW156)</f>
        <v>44.309999999999995</v>
      </c>
      <c r="AY156" s="90">
        <v>0.01</v>
      </c>
      <c r="AZ156" s="90">
        <v>0.01</v>
      </c>
      <c r="BA156" s="117">
        <f>SUM(AY156:AZ156)</f>
        <v>0.02</v>
      </c>
      <c r="BB156" s="215"/>
    </row>
    <row r="157" spans="1:58" ht="15.75" customHeight="1" x14ac:dyDescent="0.25">
      <c r="A157" s="351"/>
      <c r="B157" s="55" t="s">
        <v>211</v>
      </c>
      <c r="C157" s="48"/>
      <c r="D157" s="48"/>
      <c r="E157" s="48"/>
      <c r="F157" s="48"/>
      <c r="G157" s="48"/>
      <c r="H157" s="48"/>
      <c r="I157" s="48"/>
      <c r="J157" s="48"/>
      <c r="K157" s="48"/>
      <c r="L157" s="48"/>
      <c r="M157" s="48"/>
      <c r="N157" s="48"/>
      <c r="O157" s="48"/>
      <c r="P157" s="48"/>
      <c r="Q157" s="48"/>
      <c r="R157" s="48"/>
      <c r="S157" s="48"/>
      <c r="T157" s="48"/>
      <c r="U157" s="48">
        <v>0</v>
      </c>
      <c r="V157" s="48">
        <v>0</v>
      </c>
      <c r="W157" s="48">
        <f t="shared" ref="W157:W173" si="158">SUM(U157:V157)</f>
        <v>0</v>
      </c>
      <c r="X157" s="48">
        <v>0</v>
      </c>
      <c r="Y157" s="48">
        <v>0</v>
      </c>
      <c r="Z157" s="48">
        <v>0</v>
      </c>
      <c r="AA157" s="48">
        <v>0.01</v>
      </c>
      <c r="AB157" s="48">
        <v>0.01</v>
      </c>
      <c r="AC157" s="48">
        <v>0.02</v>
      </c>
      <c r="AD157" s="48">
        <v>0</v>
      </c>
      <c r="AE157" s="48">
        <v>0</v>
      </c>
      <c r="AF157" s="48">
        <f t="shared" si="152"/>
        <v>0</v>
      </c>
      <c r="AG157" s="48"/>
      <c r="AH157" s="48"/>
      <c r="AI157" s="48"/>
      <c r="AJ157" s="48">
        <v>0.01</v>
      </c>
      <c r="AK157" s="48">
        <v>0.01</v>
      </c>
      <c r="AL157" s="48">
        <v>0.02</v>
      </c>
      <c r="AM157" s="48">
        <v>0</v>
      </c>
      <c r="AN157" s="48">
        <v>0.01</v>
      </c>
      <c r="AO157" s="48">
        <v>0.01</v>
      </c>
      <c r="AP157" s="48">
        <v>0</v>
      </c>
      <c r="AQ157" s="48">
        <v>0</v>
      </c>
      <c r="AR157" s="48">
        <f t="shared" ref="AR157:AR173" si="159">SUM(AP157:AQ157)</f>
        <v>0</v>
      </c>
      <c r="AS157" s="48">
        <v>0</v>
      </c>
      <c r="AT157" s="48">
        <v>0.01</v>
      </c>
      <c r="AU157" s="65">
        <v>0.01</v>
      </c>
      <c r="AV157" s="90">
        <v>0.01</v>
      </c>
      <c r="AW157" s="90">
        <v>0.01</v>
      </c>
      <c r="AX157" s="90">
        <f t="shared" ref="AX157:AX173" si="160">SUM(AV157:AW157)</f>
        <v>0.02</v>
      </c>
      <c r="AY157" s="90">
        <v>0.01</v>
      </c>
      <c r="AZ157" s="90">
        <v>0.01</v>
      </c>
      <c r="BA157" s="117">
        <f t="shared" ref="BA157:BA173" si="161">SUM(AY157:AZ157)</f>
        <v>0.02</v>
      </c>
      <c r="BB157" s="215"/>
    </row>
    <row r="158" spans="1:58" ht="15.75" customHeight="1" x14ac:dyDescent="0.25">
      <c r="A158" s="351"/>
      <c r="B158" s="55" t="s">
        <v>212</v>
      </c>
      <c r="C158" s="48"/>
      <c r="D158" s="48"/>
      <c r="E158" s="48"/>
      <c r="F158" s="48"/>
      <c r="G158" s="48"/>
      <c r="H158" s="48"/>
      <c r="I158" s="48"/>
      <c r="J158" s="48"/>
      <c r="K158" s="48"/>
      <c r="L158" s="48"/>
      <c r="M158" s="48"/>
      <c r="N158" s="48"/>
      <c r="O158" s="48"/>
      <c r="P158" s="48"/>
      <c r="Q158" s="48"/>
      <c r="R158" s="48"/>
      <c r="S158" s="48"/>
      <c r="T158" s="48"/>
      <c r="U158" s="48">
        <v>0</v>
      </c>
      <c r="V158" s="48">
        <v>0</v>
      </c>
      <c r="W158" s="48">
        <f t="shared" si="158"/>
        <v>0</v>
      </c>
      <c r="X158" s="48">
        <v>0</v>
      </c>
      <c r="Y158" s="48">
        <v>0</v>
      </c>
      <c r="Z158" s="48">
        <v>0</v>
      </c>
      <c r="AA158" s="48">
        <v>0.01</v>
      </c>
      <c r="AB158" s="48">
        <v>0.01</v>
      </c>
      <c r="AC158" s="48">
        <v>0.02</v>
      </c>
      <c r="AD158" s="48">
        <v>0</v>
      </c>
      <c r="AE158" s="48">
        <v>0</v>
      </c>
      <c r="AF158" s="48">
        <f t="shared" si="152"/>
        <v>0</v>
      </c>
      <c r="AG158" s="48"/>
      <c r="AH158" s="48"/>
      <c r="AI158" s="48"/>
      <c r="AJ158" s="48">
        <v>0.01</v>
      </c>
      <c r="AK158" s="48">
        <v>0.01</v>
      </c>
      <c r="AL158" s="48">
        <v>0.02</v>
      </c>
      <c r="AM158" s="48">
        <v>0</v>
      </c>
      <c r="AN158" s="48">
        <v>0.01</v>
      </c>
      <c r="AO158" s="48">
        <v>0.01</v>
      </c>
      <c r="AP158" s="48">
        <v>0</v>
      </c>
      <c r="AQ158" s="48">
        <v>0</v>
      </c>
      <c r="AR158" s="48">
        <f t="shared" si="159"/>
        <v>0</v>
      </c>
      <c r="AS158" s="48">
        <v>0</v>
      </c>
      <c r="AT158" s="48">
        <v>0.01</v>
      </c>
      <c r="AU158" s="65">
        <v>0.01</v>
      </c>
      <c r="AV158" s="90">
        <v>0.01</v>
      </c>
      <c r="AW158" s="90">
        <v>0.01</v>
      </c>
      <c r="AX158" s="90">
        <f t="shared" si="160"/>
        <v>0.02</v>
      </c>
      <c r="AY158" s="90">
        <v>0.01</v>
      </c>
      <c r="AZ158" s="90">
        <v>0.01</v>
      </c>
      <c r="BA158" s="117">
        <f t="shared" si="161"/>
        <v>0.02</v>
      </c>
      <c r="BB158" s="215"/>
    </row>
    <row r="159" spans="1:58" ht="15.75" customHeight="1" x14ac:dyDescent="0.25">
      <c r="A159" s="351"/>
      <c r="B159" s="55" t="s">
        <v>213</v>
      </c>
      <c r="C159" s="48"/>
      <c r="D159" s="48"/>
      <c r="E159" s="48"/>
      <c r="F159" s="48"/>
      <c r="G159" s="48"/>
      <c r="H159" s="48"/>
      <c r="I159" s="48"/>
      <c r="J159" s="48"/>
      <c r="K159" s="48"/>
      <c r="L159" s="48"/>
      <c r="M159" s="48"/>
      <c r="N159" s="48"/>
      <c r="O159" s="48"/>
      <c r="P159" s="48"/>
      <c r="Q159" s="48"/>
      <c r="R159" s="48"/>
      <c r="S159" s="48"/>
      <c r="T159" s="48"/>
      <c r="U159" s="48">
        <v>0</v>
      </c>
      <c r="V159" s="48">
        <v>0</v>
      </c>
      <c r="W159" s="48">
        <f t="shared" si="158"/>
        <v>0</v>
      </c>
      <c r="X159" s="48">
        <v>0</v>
      </c>
      <c r="Y159" s="48">
        <v>0</v>
      </c>
      <c r="Z159" s="48">
        <v>0</v>
      </c>
      <c r="AA159" s="48">
        <v>0.01</v>
      </c>
      <c r="AB159" s="48">
        <v>0.01</v>
      </c>
      <c r="AC159" s="48">
        <v>0.02</v>
      </c>
      <c r="AD159" s="48">
        <v>0</v>
      </c>
      <c r="AE159" s="48">
        <v>0</v>
      </c>
      <c r="AF159" s="48">
        <f t="shared" si="152"/>
        <v>0</v>
      </c>
      <c r="AG159" s="48"/>
      <c r="AH159" s="48"/>
      <c r="AI159" s="48"/>
      <c r="AJ159" s="48">
        <v>0.01</v>
      </c>
      <c r="AK159" s="48">
        <v>0.01</v>
      </c>
      <c r="AL159" s="48">
        <v>0.02</v>
      </c>
      <c r="AM159" s="48">
        <v>9.34</v>
      </c>
      <c r="AN159" s="48">
        <v>28.01</v>
      </c>
      <c r="AO159" s="48">
        <v>37.35</v>
      </c>
      <c r="AP159" s="48">
        <v>9.34</v>
      </c>
      <c r="AQ159" s="48">
        <v>28.01</v>
      </c>
      <c r="AR159" s="48">
        <f t="shared" si="159"/>
        <v>37.35</v>
      </c>
      <c r="AS159" s="48">
        <v>0.01</v>
      </c>
      <c r="AT159" s="48">
        <v>0.01</v>
      </c>
      <c r="AU159" s="65">
        <v>0.02</v>
      </c>
      <c r="AV159" s="90">
        <v>11.93</v>
      </c>
      <c r="AW159" s="90">
        <v>35.770000000000003</v>
      </c>
      <c r="AX159" s="90">
        <f t="shared" si="160"/>
        <v>47.7</v>
      </c>
      <c r="AY159" s="90">
        <v>0.01</v>
      </c>
      <c r="AZ159" s="90">
        <v>0.01</v>
      </c>
      <c r="BA159" s="117">
        <f t="shared" si="161"/>
        <v>0.02</v>
      </c>
      <c r="BB159" s="215"/>
    </row>
    <row r="160" spans="1:58" ht="15.75" customHeight="1" x14ac:dyDescent="0.25">
      <c r="A160" s="351"/>
      <c r="B160" s="55" t="s">
        <v>214</v>
      </c>
      <c r="C160" s="48"/>
      <c r="D160" s="48"/>
      <c r="E160" s="48"/>
      <c r="F160" s="48"/>
      <c r="G160" s="48"/>
      <c r="H160" s="48"/>
      <c r="I160" s="48"/>
      <c r="J160" s="48"/>
      <c r="K160" s="48"/>
      <c r="L160" s="48"/>
      <c r="M160" s="48"/>
      <c r="N160" s="48"/>
      <c r="O160" s="48"/>
      <c r="P160" s="48"/>
      <c r="Q160" s="48"/>
      <c r="R160" s="48"/>
      <c r="S160" s="48"/>
      <c r="T160" s="48"/>
      <c r="U160" s="48">
        <v>0</v>
      </c>
      <c r="V160" s="48">
        <v>0</v>
      </c>
      <c r="W160" s="48">
        <f t="shared" si="158"/>
        <v>0</v>
      </c>
      <c r="X160" s="48">
        <v>0</v>
      </c>
      <c r="Y160" s="48">
        <v>0</v>
      </c>
      <c r="Z160" s="48">
        <v>0</v>
      </c>
      <c r="AA160" s="48">
        <v>0.01</v>
      </c>
      <c r="AB160" s="48">
        <v>0.01</v>
      </c>
      <c r="AC160" s="48">
        <v>0.02</v>
      </c>
      <c r="AD160" s="48">
        <v>0</v>
      </c>
      <c r="AE160" s="48">
        <v>0</v>
      </c>
      <c r="AF160" s="48">
        <f t="shared" si="152"/>
        <v>0</v>
      </c>
      <c r="AG160" s="48"/>
      <c r="AH160" s="48"/>
      <c r="AI160" s="48"/>
      <c r="AJ160" s="48">
        <v>0.01</v>
      </c>
      <c r="AK160" s="48">
        <v>0.01</v>
      </c>
      <c r="AL160" s="48">
        <v>0.02</v>
      </c>
      <c r="AM160" s="48">
        <v>2.42</v>
      </c>
      <c r="AN160" s="48">
        <v>7.27</v>
      </c>
      <c r="AO160" s="48">
        <v>9.69</v>
      </c>
      <c r="AP160" s="48">
        <v>2.42</v>
      </c>
      <c r="AQ160" s="48">
        <v>7.27</v>
      </c>
      <c r="AR160" s="48">
        <f t="shared" si="159"/>
        <v>9.69</v>
      </c>
      <c r="AS160" s="48">
        <v>0.01</v>
      </c>
      <c r="AT160" s="48">
        <v>0.01</v>
      </c>
      <c r="AU160" s="65">
        <v>0.02</v>
      </c>
      <c r="AV160" s="90">
        <v>0.01</v>
      </c>
      <c r="AW160" s="90">
        <v>0.01</v>
      </c>
      <c r="AX160" s="90">
        <f t="shared" si="160"/>
        <v>0.02</v>
      </c>
      <c r="AY160" s="90">
        <v>0.01</v>
      </c>
      <c r="AZ160" s="90">
        <v>0.01</v>
      </c>
      <c r="BA160" s="117">
        <f t="shared" si="161"/>
        <v>0.02</v>
      </c>
      <c r="BB160" s="215"/>
    </row>
    <row r="161" spans="1:58" ht="15.75" customHeight="1" x14ac:dyDescent="0.25">
      <c r="A161" s="351"/>
      <c r="B161" s="55" t="s">
        <v>215</v>
      </c>
      <c r="C161" s="48"/>
      <c r="D161" s="48"/>
      <c r="E161" s="48"/>
      <c r="F161" s="48"/>
      <c r="G161" s="48"/>
      <c r="H161" s="48"/>
      <c r="I161" s="48"/>
      <c r="J161" s="48"/>
      <c r="K161" s="48"/>
      <c r="L161" s="48"/>
      <c r="M161" s="48"/>
      <c r="N161" s="48"/>
      <c r="O161" s="48"/>
      <c r="P161" s="48"/>
      <c r="Q161" s="48"/>
      <c r="R161" s="48"/>
      <c r="S161" s="48"/>
      <c r="T161" s="48"/>
      <c r="U161" s="48">
        <v>0</v>
      </c>
      <c r="V161" s="48">
        <v>0</v>
      </c>
      <c r="W161" s="48">
        <f t="shared" si="158"/>
        <v>0</v>
      </c>
      <c r="X161" s="48">
        <v>0</v>
      </c>
      <c r="Y161" s="48">
        <v>0</v>
      </c>
      <c r="Z161" s="48">
        <v>0</v>
      </c>
      <c r="AA161" s="48">
        <v>0.01</v>
      </c>
      <c r="AB161" s="48">
        <v>0.01</v>
      </c>
      <c r="AC161" s="48">
        <v>0.02</v>
      </c>
      <c r="AD161" s="48">
        <v>0</v>
      </c>
      <c r="AE161" s="48">
        <v>0</v>
      </c>
      <c r="AF161" s="48">
        <f t="shared" si="152"/>
        <v>0</v>
      </c>
      <c r="AG161" s="48"/>
      <c r="AH161" s="48"/>
      <c r="AI161" s="48"/>
      <c r="AJ161" s="48">
        <v>0.01</v>
      </c>
      <c r="AK161" s="48">
        <v>0.01</v>
      </c>
      <c r="AL161" s="48">
        <v>0.02</v>
      </c>
      <c r="AM161" s="48">
        <v>1.83</v>
      </c>
      <c r="AN161" s="48">
        <v>5.5</v>
      </c>
      <c r="AO161" s="48">
        <v>7.33</v>
      </c>
      <c r="AP161" s="48">
        <v>1.83</v>
      </c>
      <c r="AQ161" s="48">
        <v>5.5</v>
      </c>
      <c r="AR161" s="48">
        <f t="shared" si="159"/>
        <v>7.33</v>
      </c>
      <c r="AS161" s="48">
        <v>0.01</v>
      </c>
      <c r="AT161" s="48">
        <v>0.01</v>
      </c>
      <c r="AU161" s="65">
        <v>0.02</v>
      </c>
      <c r="AV161" s="90">
        <v>0.01</v>
      </c>
      <c r="AW161" s="90">
        <v>0.01</v>
      </c>
      <c r="AX161" s="90">
        <f t="shared" si="160"/>
        <v>0.02</v>
      </c>
      <c r="AY161" s="90">
        <v>0.01</v>
      </c>
      <c r="AZ161" s="90">
        <v>0.01</v>
      </c>
      <c r="BA161" s="117">
        <f t="shared" si="161"/>
        <v>0.02</v>
      </c>
      <c r="BB161" s="215"/>
    </row>
    <row r="162" spans="1:58" ht="15.75" customHeight="1" x14ac:dyDescent="0.25">
      <c r="A162" s="351"/>
      <c r="B162" s="55" t="s">
        <v>216</v>
      </c>
      <c r="C162" s="48"/>
      <c r="D162" s="48"/>
      <c r="E162" s="48"/>
      <c r="F162" s="48"/>
      <c r="G162" s="48"/>
      <c r="H162" s="48"/>
      <c r="I162" s="48"/>
      <c r="J162" s="48"/>
      <c r="K162" s="48"/>
      <c r="L162" s="48"/>
      <c r="M162" s="48"/>
      <c r="N162" s="48"/>
      <c r="O162" s="48"/>
      <c r="P162" s="48"/>
      <c r="Q162" s="48"/>
      <c r="R162" s="48"/>
      <c r="S162" s="48"/>
      <c r="T162" s="48"/>
      <c r="U162" s="48">
        <v>0</v>
      </c>
      <c r="V162" s="48">
        <v>0</v>
      </c>
      <c r="W162" s="48">
        <f t="shared" si="158"/>
        <v>0</v>
      </c>
      <c r="X162" s="48">
        <v>0</v>
      </c>
      <c r="Y162" s="48">
        <v>0</v>
      </c>
      <c r="Z162" s="48">
        <v>0</v>
      </c>
      <c r="AA162" s="48">
        <v>0.01</v>
      </c>
      <c r="AB162" s="48">
        <v>0.01</v>
      </c>
      <c r="AC162" s="48">
        <v>0.02</v>
      </c>
      <c r="AD162" s="48">
        <v>0</v>
      </c>
      <c r="AE162" s="48">
        <v>0</v>
      </c>
      <c r="AF162" s="48">
        <f t="shared" si="152"/>
        <v>0</v>
      </c>
      <c r="AG162" s="48"/>
      <c r="AH162" s="48"/>
      <c r="AI162" s="48"/>
      <c r="AJ162" s="48">
        <v>0.01</v>
      </c>
      <c r="AK162" s="48">
        <v>0.01</v>
      </c>
      <c r="AL162" s="48">
        <v>0.02</v>
      </c>
      <c r="AM162" s="48">
        <v>0.01</v>
      </c>
      <c r="AN162" s="48">
        <v>0.01</v>
      </c>
      <c r="AO162" s="48">
        <v>0.02</v>
      </c>
      <c r="AP162" s="48">
        <v>0</v>
      </c>
      <c r="AQ162" s="48">
        <v>0</v>
      </c>
      <c r="AR162" s="48">
        <f t="shared" si="159"/>
        <v>0</v>
      </c>
      <c r="AS162" s="48">
        <v>0.01</v>
      </c>
      <c r="AT162" s="48">
        <v>0.01</v>
      </c>
      <c r="AU162" s="65">
        <v>0.02</v>
      </c>
      <c r="AV162" s="90">
        <v>0.17</v>
      </c>
      <c r="AW162" s="90">
        <v>0.5</v>
      </c>
      <c r="AX162" s="90">
        <f t="shared" si="160"/>
        <v>0.67</v>
      </c>
      <c r="AY162" s="90">
        <v>0.01</v>
      </c>
      <c r="AZ162" s="90">
        <v>0.01</v>
      </c>
      <c r="BA162" s="117">
        <f t="shared" si="161"/>
        <v>0.02</v>
      </c>
      <c r="BB162" s="215"/>
    </row>
    <row r="163" spans="1:58" ht="15.75" customHeight="1" x14ac:dyDescent="0.25">
      <c r="A163" s="351"/>
      <c r="B163" s="55" t="s">
        <v>217</v>
      </c>
      <c r="C163" s="48"/>
      <c r="D163" s="48"/>
      <c r="E163" s="48"/>
      <c r="F163" s="48"/>
      <c r="G163" s="48"/>
      <c r="H163" s="48"/>
      <c r="I163" s="48"/>
      <c r="J163" s="48"/>
      <c r="K163" s="48"/>
      <c r="L163" s="48"/>
      <c r="M163" s="48"/>
      <c r="N163" s="48"/>
      <c r="O163" s="48"/>
      <c r="P163" s="48"/>
      <c r="Q163" s="48"/>
      <c r="R163" s="48"/>
      <c r="S163" s="48"/>
      <c r="T163" s="48"/>
      <c r="U163" s="48">
        <v>0</v>
      </c>
      <c r="V163" s="48">
        <v>0</v>
      </c>
      <c r="W163" s="48">
        <f t="shared" si="158"/>
        <v>0</v>
      </c>
      <c r="X163" s="48">
        <v>0</v>
      </c>
      <c r="Y163" s="48">
        <v>0</v>
      </c>
      <c r="Z163" s="48">
        <v>0</v>
      </c>
      <c r="AA163" s="48">
        <v>0.01</v>
      </c>
      <c r="AB163" s="48">
        <v>0.01</v>
      </c>
      <c r="AC163" s="48">
        <v>0.02</v>
      </c>
      <c r="AD163" s="48">
        <v>0</v>
      </c>
      <c r="AE163" s="48">
        <v>0</v>
      </c>
      <c r="AF163" s="48">
        <f t="shared" si="152"/>
        <v>0</v>
      </c>
      <c r="AG163" s="48"/>
      <c r="AH163" s="48"/>
      <c r="AI163" s="48"/>
      <c r="AJ163" s="48">
        <v>0.01</v>
      </c>
      <c r="AK163" s="48">
        <v>0.01</v>
      </c>
      <c r="AL163" s="48">
        <v>0.02</v>
      </c>
      <c r="AM163" s="48">
        <v>0</v>
      </c>
      <c r="AN163" s="48">
        <v>0.02</v>
      </c>
      <c r="AO163" s="48">
        <v>0.02</v>
      </c>
      <c r="AP163" s="48">
        <v>0</v>
      </c>
      <c r="AQ163" s="48">
        <v>0</v>
      </c>
      <c r="AR163" s="48">
        <f t="shared" si="159"/>
        <v>0</v>
      </c>
      <c r="AS163" s="48">
        <v>0</v>
      </c>
      <c r="AT163" s="48">
        <v>0.02</v>
      </c>
      <c r="AU163" s="65">
        <v>0.02</v>
      </c>
      <c r="AV163" s="90">
        <v>0.01</v>
      </c>
      <c r="AW163" s="90">
        <v>0.01</v>
      </c>
      <c r="AX163" s="90">
        <f t="shared" si="160"/>
        <v>0.02</v>
      </c>
      <c r="AY163" s="90">
        <v>0.01</v>
      </c>
      <c r="AZ163" s="90">
        <v>0.01</v>
      </c>
      <c r="BA163" s="117">
        <f t="shared" si="161"/>
        <v>0.02</v>
      </c>
      <c r="BB163" s="215"/>
    </row>
    <row r="164" spans="1:58" ht="15.75" customHeight="1" x14ac:dyDescent="0.25">
      <c r="A164" s="351"/>
      <c r="B164" s="55" t="s">
        <v>218</v>
      </c>
      <c r="C164" s="48"/>
      <c r="D164" s="48"/>
      <c r="E164" s="48"/>
      <c r="F164" s="48"/>
      <c r="G164" s="48"/>
      <c r="H164" s="48"/>
      <c r="I164" s="48"/>
      <c r="J164" s="48"/>
      <c r="K164" s="48"/>
      <c r="L164" s="48"/>
      <c r="M164" s="48"/>
      <c r="N164" s="48"/>
      <c r="O164" s="48"/>
      <c r="P164" s="48"/>
      <c r="Q164" s="48"/>
      <c r="R164" s="48"/>
      <c r="S164" s="48"/>
      <c r="T164" s="48"/>
      <c r="U164" s="48">
        <v>0</v>
      </c>
      <c r="V164" s="48">
        <v>0</v>
      </c>
      <c r="W164" s="48">
        <f t="shared" si="158"/>
        <v>0</v>
      </c>
      <c r="X164" s="48">
        <v>0</v>
      </c>
      <c r="Y164" s="48">
        <v>0</v>
      </c>
      <c r="Z164" s="48">
        <v>0</v>
      </c>
      <c r="AA164" s="48">
        <v>0.01</v>
      </c>
      <c r="AB164" s="48">
        <v>0.01</v>
      </c>
      <c r="AC164" s="48">
        <v>0.02</v>
      </c>
      <c r="AD164" s="48">
        <v>0</v>
      </c>
      <c r="AE164" s="48">
        <v>0</v>
      </c>
      <c r="AF164" s="48">
        <f t="shared" si="152"/>
        <v>0</v>
      </c>
      <c r="AG164" s="48"/>
      <c r="AH164" s="48"/>
      <c r="AI164" s="48"/>
      <c r="AJ164" s="48">
        <v>0.01</v>
      </c>
      <c r="AK164" s="48">
        <v>0.01</v>
      </c>
      <c r="AL164" s="48">
        <v>0.02</v>
      </c>
      <c r="AM164" s="48">
        <v>0.01</v>
      </c>
      <c r="AN164" s="48">
        <v>0.01</v>
      </c>
      <c r="AO164" s="48">
        <v>0.02</v>
      </c>
      <c r="AP164" s="48">
        <v>0</v>
      </c>
      <c r="AQ164" s="48">
        <v>0</v>
      </c>
      <c r="AR164" s="48">
        <f t="shared" si="159"/>
        <v>0</v>
      </c>
      <c r="AS164" s="48">
        <v>0.01</v>
      </c>
      <c r="AT164" s="48">
        <v>0.01</v>
      </c>
      <c r="AU164" s="65">
        <v>0.02</v>
      </c>
      <c r="AV164" s="90">
        <v>0.01</v>
      </c>
      <c r="AW164" s="90">
        <v>0.01</v>
      </c>
      <c r="AX164" s="90">
        <f t="shared" si="160"/>
        <v>0.02</v>
      </c>
      <c r="AY164" s="90">
        <v>0.01</v>
      </c>
      <c r="AZ164" s="90">
        <v>0.01</v>
      </c>
      <c r="BA164" s="117">
        <f t="shared" si="161"/>
        <v>0.02</v>
      </c>
      <c r="BB164" s="215"/>
    </row>
    <row r="165" spans="1:58" ht="15.75" customHeight="1" x14ac:dyDescent="0.25">
      <c r="A165" s="351"/>
      <c r="B165" s="55" t="s">
        <v>219</v>
      </c>
      <c r="C165" s="48"/>
      <c r="D165" s="48"/>
      <c r="E165" s="48"/>
      <c r="F165" s="48"/>
      <c r="G165" s="48"/>
      <c r="H165" s="48"/>
      <c r="I165" s="48"/>
      <c r="J165" s="48"/>
      <c r="K165" s="48"/>
      <c r="L165" s="48"/>
      <c r="M165" s="48"/>
      <c r="N165" s="48"/>
      <c r="O165" s="48"/>
      <c r="P165" s="48"/>
      <c r="Q165" s="48"/>
      <c r="R165" s="48"/>
      <c r="S165" s="48"/>
      <c r="T165" s="48"/>
      <c r="U165" s="48">
        <v>0</v>
      </c>
      <c r="V165" s="48">
        <v>0</v>
      </c>
      <c r="W165" s="48">
        <f t="shared" si="158"/>
        <v>0</v>
      </c>
      <c r="X165" s="48">
        <v>0</v>
      </c>
      <c r="Y165" s="48">
        <v>0</v>
      </c>
      <c r="Z165" s="48">
        <v>0</v>
      </c>
      <c r="AA165" s="48">
        <v>0.01</v>
      </c>
      <c r="AB165" s="48">
        <v>0.01</v>
      </c>
      <c r="AC165" s="48">
        <v>0.02</v>
      </c>
      <c r="AD165" s="48">
        <v>0</v>
      </c>
      <c r="AE165" s="48">
        <v>0</v>
      </c>
      <c r="AF165" s="48">
        <f t="shared" si="152"/>
        <v>0</v>
      </c>
      <c r="AG165" s="48"/>
      <c r="AH165" s="48"/>
      <c r="AI165" s="48"/>
      <c r="AJ165" s="48">
        <v>0.01</v>
      </c>
      <c r="AK165" s="48">
        <v>0.01</v>
      </c>
      <c r="AL165" s="48">
        <v>0.02</v>
      </c>
      <c r="AM165" s="48">
        <v>0.01</v>
      </c>
      <c r="AN165" s="48">
        <v>0.01</v>
      </c>
      <c r="AO165" s="48">
        <v>0.02</v>
      </c>
      <c r="AP165" s="48">
        <v>0</v>
      </c>
      <c r="AQ165" s="48">
        <v>0</v>
      </c>
      <c r="AR165" s="48">
        <f t="shared" si="159"/>
        <v>0</v>
      </c>
      <c r="AS165" s="48">
        <v>0.01</v>
      </c>
      <c r="AT165" s="48">
        <v>0.01</v>
      </c>
      <c r="AU165" s="65">
        <v>0.02</v>
      </c>
      <c r="AV165" s="90">
        <v>33.21</v>
      </c>
      <c r="AW165" s="90">
        <v>99.62</v>
      </c>
      <c r="AX165" s="90">
        <f t="shared" si="160"/>
        <v>132.83000000000001</v>
      </c>
      <c r="AY165" s="90">
        <v>0.01</v>
      </c>
      <c r="AZ165" s="90">
        <v>0.01</v>
      </c>
      <c r="BA165" s="117">
        <f t="shared" si="161"/>
        <v>0.02</v>
      </c>
      <c r="BB165" s="215"/>
    </row>
    <row r="166" spans="1:58" ht="15.75" customHeight="1" x14ac:dyDescent="0.25">
      <c r="A166" s="351"/>
      <c r="B166" s="55" t="s">
        <v>220</v>
      </c>
      <c r="C166" s="48"/>
      <c r="D166" s="48"/>
      <c r="E166" s="48"/>
      <c r="F166" s="48"/>
      <c r="G166" s="48"/>
      <c r="H166" s="48"/>
      <c r="I166" s="48"/>
      <c r="J166" s="48"/>
      <c r="K166" s="48"/>
      <c r="L166" s="48"/>
      <c r="M166" s="48"/>
      <c r="N166" s="48"/>
      <c r="O166" s="48"/>
      <c r="P166" s="48"/>
      <c r="Q166" s="48"/>
      <c r="R166" s="48"/>
      <c r="S166" s="48"/>
      <c r="T166" s="48"/>
      <c r="U166" s="48">
        <v>0</v>
      </c>
      <c r="V166" s="48">
        <v>0</v>
      </c>
      <c r="W166" s="48">
        <f t="shared" si="158"/>
        <v>0</v>
      </c>
      <c r="X166" s="48">
        <v>0</v>
      </c>
      <c r="Y166" s="48">
        <v>0</v>
      </c>
      <c r="Z166" s="48">
        <v>0</v>
      </c>
      <c r="AA166" s="48">
        <v>0.01</v>
      </c>
      <c r="AB166" s="48">
        <v>0.01</v>
      </c>
      <c r="AC166" s="48">
        <v>0.02</v>
      </c>
      <c r="AD166" s="48">
        <v>0</v>
      </c>
      <c r="AE166" s="48">
        <v>0</v>
      </c>
      <c r="AF166" s="48">
        <f t="shared" si="152"/>
        <v>0</v>
      </c>
      <c r="AG166" s="48"/>
      <c r="AH166" s="48"/>
      <c r="AI166" s="48"/>
      <c r="AJ166" s="48">
        <v>0.01</v>
      </c>
      <c r="AK166" s="48">
        <v>0.01</v>
      </c>
      <c r="AL166" s="48">
        <v>0.02</v>
      </c>
      <c r="AM166" s="48">
        <v>0.01</v>
      </c>
      <c r="AN166" s="48">
        <v>0.01</v>
      </c>
      <c r="AO166" s="48">
        <v>0.02</v>
      </c>
      <c r="AP166" s="48">
        <v>0</v>
      </c>
      <c r="AQ166" s="48">
        <v>0</v>
      </c>
      <c r="AR166" s="48">
        <f t="shared" si="159"/>
        <v>0</v>
      </c>
      <c r="AS166" s="48">
        <v>0.01</v>
      </c>
      <c r="AT166" s="48">
        <v>0.01</v>
      </c>
      <c r="AU166" s="65">
        <v>0.02</v>
      </c>
      <c r="AV166" s="90">
        <v>0.01</v>
      </c>
      <c r="AW166" s="90">
        <v>0.01</v>
      </c>
      <c r="AX166" s="90">
        <f t="shared" si="160"/>
        <v>0.02</v>
      </c>
      <c r="AY166" s="90">
        <v>0.01</v>
      </c>
      <c r="AZ166" s="90">
        <v>0.01</v>
      </c>
      <c r="BA166" s="117">
        <f t="shared" si="161"/>
        <v>0.02</v>
      </c>
      <c r="BB166" s="215"/>
    </row>
    <row r="167" spans="1:58" ht="15.75" customHeight="1" x14ac:dyDescent="0.25">
      <c r="A167" s="351"/>
      <c r="B167" s="55" t="s">
        <v>221</v>
      </c>
      <c r="C167" s="48"/>
      <c r="D167" s="48"/>
      <c r="E167" s="48"/>
      <c r="F167" s="48"/>
      <c r="G167" s="48"/>
      <c r="H167" s="48"/>
      <c r="I167" s="48"/>
      <c r="J167" s="48"/>
      <c r="K167" s="48"/>
      <c r="L167" s="48"/>
      <c r="M167" s="48"/>
      <c r="N167" s="48"/>
      <c r="O167" s="48"/>
      <c r="P167" s="48"/>
      <c r="Q167" s="48"/>
      <c r="R167" s="48"/>
      <c r="S167" s="48"/>
      <c r="T167" s="48"/>
      <c r="U167" s="48">
        <v>0</v>
      </c>
      <c r="V167" s="48">
        <v>0</v>
      </c>
      <c r="W167" s="48">
        <f t="shared" si="158"/>
        <v>0</v>
      </c>
      <c r="X167" s="48">
        <v>0</v>
      </c>
      <c r="Y167" s="48">
        <v>0</v>
      </c>
      <c r="Z167" s="48">
        <v>0</v>
      </c>
      <c r="AA167" s="48">
        <v>0.01</v>
      </c>
      <c r="AB167" s="48">
        <v>0.01</v>
      </c>
      <c r="AC167" s="48">
        <v>0.02</v>
      </c>
      <c r="AD167" s="48">
        <v>0</v>
      </c>
      <c r="AE167" s="48">
        <v>0</v>
      </c>
      <c r="AF167" s="48">
        <f t="shared" si="152"/>
        <v>0</v>
      </c>
      <c r="AG167" s="48"/>
      <c r="AH167" s="48"/>
      <c r="AI167" s="48"/>
      <c r="AJ167" s="48">
        <v>0.01</v>
      </c>
      <c r="AK167" s="48">
        <v>0.01</v>
      </c>
      <c r="AL167" s="48">
        <v>0.02</v>
      </c>
      <c r="AM167" s="48">
        <v>0.01</v>
      </c>
      <c r="AN167" s="48">
        <v>0.01</v>
      </c>
      <c r="AO167" s="48">
        <v>0.02</v>
      </c>
      <c r="AP167" s="48">
        <v>0</v>
      </c>
      <c r="AQ167" s="48">
        <v>0</v>
      </c>
      <c r="AR167" s="48">
        <f t="shared" si="159"/>
        <v>0</v>
      </c>
      <c r="AS167" s="48">
        <v>0.01</v>
      </c>
      <c r="AT167" s="48">
        <v>0.01</v>
      </c>
      <c r="AU167" s="65">
        <v>0.02</v>
      </c>
      <c r="AV167" s="90">
        <v>0.01</v>
      </c>
      <c r="AW167" s="90">
        <v>0.01</v>
      </c>
      <c r="AX167" s="90">
        <f t="shared" si="160"/>
        <v>0.02</v>
      </c>
      <c r="AY167" s="90">
        <v>0.01</v>
      </c>
      <c r="AZ167" s="90">
        <v>0.01</v>
      </c>
      <c r="BA167" s="117">
        <f t="shared" si="161"/>
        <v>0.02</v>
      </c>
      <c r="BB167" s="215"/>
    </row>
    <row r="168" spans="1:58" ht="15.75" customHeight="1" x14ac:dyDescent="0.25">
      <c r="A168" s="351"/>
      <c r="B168" s="55" t="s">
        <v>222</v>
      </c>
      <c r="C168" s="48"/>
      <c r="D168" s="48"/>
      <c r="E168" s="48"/>
      <c r="F168" s="48"/>
      <c r="G168" s="48"/>
      <c r="H168" s="48"/>
      <c r="I168" s="48"/>
      <c r="J168" s="48"/>
      <c r="K168" s="48"/>
      <c r="L168" s="48"/>
      <c r="M168" s="48"/>
      <c r="N168" s="48"/>
      <c r="O168" s="48"/>
      <c r="P168" s="48"/>
      <c r="Q168" s="48"/>
      <c r="R168" s="48"/>
      <c r="S168" s="48"/>
      <c r="T168" s="48"/>
      <c r="U168" s="48">
        <v>0</v>
      </c>
      <c r="V168" s="48">
        <v>0</v>
      </c>
      <c r="W168" s="48">
        <f t="shared" si="158"/>
        <v>0</v>
      </c>
      <c r="X168" s="48">
        <v>0</v>
      </c>
      <c r="Y168" s="48">
        <v>0</v>
      </c>
      <c r="Z168" s="48">
        <v>0</v>
      </c>
      <c r="AA168" s="48">
        <v>0.01</v>
      </c>
      <c r="AB168" s="48">
        <v>0.01</v>
      </c>
      <c r="AC168" s="48">
        <v>0.02</v>
      </c>
      <c r="AD168" s="48">
        <v>0</v>
      </c>
      <c r="AE168" s="48">
        <v>0</v>
      </c>
      <c r="AF168" s="48">
        <f t="shared" si="152"/>
        <v>0</v>
      </c>
      <c r="AG168" s="48"/>
      <c r="AH168" s="48"/>
      <c r="AI168" s="48"/>
      <c r="AJ168" s="48">
        <v>0.01</v>
      </c>
      <c r="AK168" s="48">
        <v>0.01</v>
      </c>
      <c r="AL168" s="48">
        <v>0.02</v>
      </c>
      <c r="AM168" s="48">
        <v>63.54</v>
      </c>
      <c r="AN168" s="48">
        <v>190.61</v>
      </c>
      <c r="AO168" s="48">
        <v>254.15</v>
      </c>
      <c r="AP168" s="48">
        <v>63.54</v>
      </c>
      <c r="AQ168" s="48">
        <v>190.61</v>
      </c>
      <c r="AR168" s="48">
        <f t="shared" si="159"/>
        <v>254.15</v>
      </c>
      <c r="AS168" s="48">
        <v>0.01</v>
      </c>
      <c r="AT168" s="48">
        <v>0.01</v>
      </c>
      <c r="AU168" s="65">
        <v>0.02</v>
      </c>
      <c r="AV168" s="90">
        <v>35.770000000000003</v>
      </c>
      <c r="AW168" s="90">
        <v>107.34</v>
      </c>
      <c r="AX168" s="90">
        <f t="shared" si="160"/>
        <v>143.11000000000001</v>
      </c>
      <c r="AY168" s="90">
        <v>0.01</v>
      </c>
      <c r="AZ168" s="90">
        <v>0.01</v>
      </c>
      <c r="BA168" s="117">
        <f t="shared" si="161"/>
        <v>0.02</v>
      </c>
      <c r="BB168" s="215"/>
    </row>
    <row r="169" spans="1:58" ht="15.75" customHeight="1" x14ac:dyDescent="0.25">
      <c r="A169" s="351"/>
      <c r="B169" s="55" t="s">
        <v>223</v>
      </c>
      <c r="C169" s="48"/>
      <c r="D169" s="48"/>
      <c r="E169" s="48"/>
      <c r="F169" s="48"/>
      <c r="G169" s="48"/>
      <c r="H169" s="48"/>
      <c r="I169" s="48"/>
      <c r="J169" s="48"/>
      <c r="K169" s="48"/>
      <c r="L169" s="48"/>
      <c r="M169" s="48"/>
      <c r="N169" s="48"/>
      <c r="O169" s="48"/>
      <c r="P169" s="48"/>
      <c r="Q169" s="48"/>
      <c r="R169" s="48"/>
      <c r="S169" s="48"/>
      <c r="T169" s="48"/>
      <c r="U169" s="48">
        <v>0</v>
      </c>
      <c r="V169" s="48">
        <v>0</v>
      </c>
      <c r="W169" s="48">
        <f t="shared" si="158"/>
        <v>0</v>
      </c>
      <c r="X169" s="48">
        <v>0</v>
      </c>
      <c r="Y169" s="48">
        <v>0</v>
      </c>
      <c r="Z169" s="48">
        <v>0</v>
      </c>
      <c r="AA169" s="48">
        <v>0.01</v>
      </c>
      <c r="AB169" s="48">
        <v>0.01</v>
      </c>
      <c r="AC169" s="48">
        <v>0.02</v>
      </c>
      <c r="AD169" s="48">
        <v>0</v>
      </c>
      <c r="AE169" s="48">
        <v>0</v>
      </c>
      <c r="AF169" s="48">
        <f t="shared" si="152"/>
        <v>0</v>
      </c>
      <c r="AG169" s="48"/>
      <c r="AH169" s="48"/>
      <c r="AI169" s="48"/>
      <c r="AJ169" s="48">
        <v>0.01</v>
      </c>
      <c r="AK169" s="48">
        <v>0.01</v>
      </c>
      <c r="AL169" s="48">
        <v>0.02</v>
      </c>
      <c r="AM169" s="48">
        <v>16.489999999999998</v>
      </c>
      <c r="AN169" s="48">
        <v>49.48</v>
      </c>
      <c r="AO169" s="48">
        <v>65.97</v>
      </c>
      <c r="AP169" s="48">
        <v>16.489999999999998</v>
      </c>
      <c r="AQ169" s="48">
        <v>49.48</v>
      </c>
      <c r="AR169" s="48">
        <f t="shared" si="159"/>
        <v>65.97</v>
      </c>
      <c r="AS169" s="48">
        <v>0.01</v>
      </c>
      <c r="AT169" s="48">
        <v>0.01</v>
      </c>
      <c r="AU169" s="65">
        <v>0.02</v>
      </c>
      <c r="AV169" s="90">
        <v>0.01</v>
      </c>
      <c r="AW169" s="90">
        <v>0.01</v>
      </c>
      <c r="AX169" s="90">
        <f t="shared" si="160"/>
        <v>0.02</v>
      </c>
      <c r="AY169" s="90">
        <v>0.01</v>
      </c>
      <c r="AZ169" s="90">
        <v>0.01</v>
      </c>
      <c r="BA169" s="117">
        <f t="shared" si="161"/>
        <v>0.02</v>
      </c>
      <c r="BB169" s="215"/>
    </row>
    <row r="170" spans="1:58" ht="15.75" customHeight="1" x14ac:dyDescent="0.25">
      <c r="A170" s="351"/>
      <c r="B170" s="55" t="s">
        <v>224</v>
      </c>
      <c r="C170" s="48"/>
      <c r="D170" s="48"/>
      <c r="E170" s="48"/>
      <c r="F170" s="48"/>
      <c r="G170" s="48"/>
      <c r="H170" s="48"/>
      <c r="I170" s="48"/>
      <c r="J170" s="48"/>
      <c r="K170" s="48"/>
      <c r="L170" s="48"/>
      <c r="M170" s="48"/>
      <c r="N170" s="48"/>
      <c r="O170" s="48"/>
      <c r="P170" s="48"/>
      <c r="Q170" s="48"/>
      <c r="R170" s="48"/>
      <c r="S170" s="48"/>
      <c r="T170" s="48"/>
      <c r="U170" s="48">
        <v>0</v>
      </c>
      <c r="V170" s="48">
        <v>0</v>
      </c>
      <c r="W170" s="48">
        <f t="shared" si="158"/>
        <v>0</v>
      </c>
      <c r="X170" s="48">
        <v>0</v>
      </c>
      <c r="Y170" s="48">
        <v>0</v>
      </c>
      <c r="Z170" s="48">
        <v>0</v>
      </c>
      <c r="AA170" s="48">
        <v>0.01</v>
      </c>
      <c r="AB170" s="48">
        <v>0.01</v>
      </c>
      <c r="AC170" s="48">
        <v>0.02</v>
      </c>
      <c r="AD170" s="48">
        <v>0</v>
      </c>
      <c r="AE170" s="48">
        <v>0</v>
      </c>
      <c r="AF170" s="48">
        <f t="shared" si="152"/>
        <v>0</v>
      </c>
      <c r="AG170" s="48"/>
      <c r="AH170" s="48"/>
      <c r="AI170" s="48"/>
      <c r="AJ170" s="48">
        <v>0.01</v>
      </c>
      <c r="AK170" s="48">
        <v>0.01</v>
      </c>
      <c r="AL170" s="48">
        <v>0.02</v>
      </c>
      <c r="AM170" s="48">
        <v>12.47</v>
      </c>
      <c r="AN170" s="48">
        <v>37.4</v>
      </c>
      <c r="AO170" s="48">
        <v>49.87</v>
      </c>
      <c r="AP170" s="48">
        <v>12.47</v>
      </c>
      <c r="AQ170" s="48">
        <v>7.4</v>
      </c>
      <c r="AR170" s="48">
        <f t="shared" si="159"/>
        <v>19.87</v>
      </c>
      <c r="AS170" s="48">
        <v>0.01</v>
      </c>
      <c r="AT170" s="48">
        <v>0.01</v>
      </c>
      <c r="AU170" s="65">
        <v>0.02</v>
      </c>
      <c r="AV170" s="90">
        <v>0.01</v>
      </c>
      <c r="AW170" s="90">
        <v>0.01</v>
      </c>
      <c r="AX170" s="90">
        <f t="shared" si="160"/>
        <v>0.02</v>
      </c>
      <c r="AY170" s="90">
        <v>0.01</v>
      </c>
      <c r="AZ170" s="90">
        <v>0.01</v>
      </c>
      <c r="BA170" s="117">
        <f t="shared" si="161"/>
        <v>0.02</v>
      </c>
      <c r="BB170" s="215"/>
    </row>
    <row r="171" spans="1:58" ht="15.75" customHeight="1" x14ac:dyDescent="0.25">
      <c r="A171" s="351"/>
      <c r="B171" s="55" t="s">
        <v>225</v>
      </c>
      <c r="C171" s="48"/>
      <c r="D171" s="48"/>
      <c r="E171" s="48"/>
      <c r="F171" s="48"/>
      <c r="G171" s="48"/>
      <c r="H171" s="48"/>
      <c r="I171" s="48"/>
      <c r="J171" s="48"/>
      <c r="K171" s="48"/>
      <c r="L171" s="48"/>
      <c r="M171" s="48"/>
      <c r="N171" s="48"/>
      <c r="O171" s="48"/>
      <c r="P171" s="48"/>
      <c r="Q171" s="48"/>
      <c r="R171" s="48"/>
      <c r="S171" s="48"/>
      <c r="T171" s="48"/>
      <c r="U171" s="48">
        <v>0</v>
      </c>
      <c r="V171" s="48">
        <v>0</v>
      </c>
      <c r="W171" s="48">
        <f t="shared" si="158"/>
        <v>0</v>
      </c>
      <c r="X171" s="48">
        <v>0</v>
      </c>
      <c r="Y171" s="48">
        <v>0</v>
      </c>
      <c r="Z171" s="48">
        <v>0</v>
      </c>
      <c r="AA171" s="48">
        <v>0.01</v>
      </c>
      <c r="AB171" s="48">
        <v>0.01</v>
      </c>
      <c r="AC171" s="48">
        <v>0.02</v>
      </c>
      <c r="AD171" s="48">
        <v>0</v>
      </c>
      <c r="AE171" s="48">
        <v>0</v>
      </c>
      <c r="AF171" s="48">
        <f t="shared" si="152"/>
        <v>0</v>
      </c>
      <c r="AG171" s="48"/>
      <c r="AH171" s="48"/>
      <c r="AI171" s="48"/>
      <c r="AJ171" s="48">
        <v>0.01</v>
      </c>
      <c r="AK171" s="48">
        <v>0.01</v>
      </c>
      <c r="AL171" s="48">
        <v>0.02</v>
      </c>
      <c r="AM171" s="48">
        <v>0.01</v>
      </c>
      <c r="AN171" s="48">
        <v>0.01</v>
      </c>
      <c r="AO171" s="48">
        <v>0.02</v>
      </c>
      <c r="AP171" s="48">
        <v>0</v>
      </c>
      <c r="AQ171" s="48">
        <v>0</v>
      </c>
      <c r="AR171" s="48">
        <f t="shared" si="159"/>
        <v>0</v>
      </c>
      <c r="AS171" s="48">
        <v>0.01</v>
      </c>
      <c r="AT171" s="48">
        <v>0.01</v>
      </c>
      <c r="AU171" s="65">
        <v>0.02</v>
      </c>
      <c r="AV171" s="90">
        <v>0.5</v>
      </c>
      <c r="AW171" s="90">
        <v>1.5</v>
      </c>
      <c r="AX171" s="90">
        <f t="shared" si="160"/>
        <v>2</v>
      </c>
      <c r="AY171" s="90">
        <v>0.01</v>
      </c>
      <c r="AZ171" s="90">
        <v>0.01</v>
      </c>
      <c r="BA171" s="117">
        <f t="shared" si="161"/>
        <v>0.02</v>
      </c>
      <c r="BB171" s="215"/>
    </row>
    <row r="172" spans="1:58" ht="15.75" customHeight="1" x14ac:dyDescent="0.25">
      <c r="A172" s="351"/>
      <c r="B172" s="55" t="s">
        <v>226</v>
      </c>
      <c r="C172" s="48"/>
      <c r="D172" s="48"/>
      <c r="E172" s="48"/>
      <c r="F172" s="48"/>
      <c r="G172" s="48"/>
      <c r="H172" s="48"/>
      <c r="I172" s="48"/>
      <c r="J172" s="48"/>
      <c r="K172" s="48"/>
      <c r="L172" s="48"/>
      <c r="M172" s="48"/>
      <c r="N172" s="48"/>
      <c r="O172" s="48"/>
      <c r="P172" s="48"/>
      <c r="Q172" s="48"/>
      <c r="R172" s="48"/>
      <c r="S172" s="48"/>
      <c r="T172" s="48"/>
      <c r="U172" s="48">
        <v>0</v>
      </c>
      <c r="V172" s="48">
        <v>0</v>
      </c>
      <c r="W172" s="48">
        <f t="shared" si="158"/>
        <v>0</v>
      </c>
      <c r="X172" s="48">
        <v>0</v>
      </c>
      <c r="Y172" s="48">
        <v>0</v>
      </c>
      <c r="Z172" s="48">
        <v>0</v>
      </c>
      <c r="AA172" s="48">
        <v>0.01</v>
      </c>
      <c r="AB172" s="48">
        <v>0.01</v>
      </c>
      <c r="AC172" s="48">
        <v>0.02</v>
      </c>
      <c r="AD172" s="48">
        <v>0</v>
      </c>
      <c r="AE172" s="48">
        <v>0</v>
      </c>
      <c r="AF172" s="48">
        <f t="shared" si="152"/>
        <v>0</v>
      </c>
      <c r="AG172" s="48"/>
      <c r="AH172" s="48"/>
      <c r="AI172" s="48"/>
      <c r="AJ172" s="48">
        <v>0.01</v>
      </c>
      <c r="AK172" s="48">
        <v>0.01</v>
      </c>
      <c r="AL172" s="48">
        <v>0.02</v>
      </c>
      <c r="AM172" s="48">
        <v>0.01</v>
      </c>
      <c r="AN172" s="48">
        <v>0.01</v>
      </c>
      <c r="AO172" s="48">
        <v>0.02</v>
      </c>
      <c r="AP172" s="48">
        <v>0</v>
      </c>
      <c r="AQ172" s="48">
        <v>0</v>
      </c>
      <c r="AR172" s="48">
        <f t="shared" si="159"/>
        <v>0</v>
      </c>
      <c r="AS172" s="48">
        <v>0.01</v>
      </c>
      <c r="AT172" s="48">
        <v>0.01</v>
      </c>
      <c r="AU172" s="65">
        <v>0.02</v>
      </c>
      <c r="AV172" s="90">
        <v>0.01</v>
      </c>
      <c r="AW172" s="90">
        <v>0.01</v>
      </c>
      <c r="AX172" s="90">
        <f t="shared" si="160"/>
        <v>0.02</v>
      </c>
      <c r="AY172" s="90">
        <v>0.01</v>
      </c>
      <c r="AZ172" s="90">
        <v>0.01</v>
      </c>
      <c r="BA172" s="117">
        <f t="shared" si="161"/>
        <v>0.02</v>
      </c>
      <c r="BB172" s="215"/>
    </row>
    <row r="173" spans="1:58" ht="15.75" customHeight="1" x14ac:dyDescent="0.25">
      <c r="A173" s="351"/>
      <c r="B173" s="55" t="s">
        <v>227</v>
      </c>
      <c r="C173" s="48"/>
      <c r="D173" s="48"/>
      <c r="E173" s="48"/>
      <c r="F173" s="48"/>
      <c r="G173" s="48"/>
      <c r="H173" s="48"/>
      <c r="I173" s="48"/>
      <c r="J173" s="48"/>
      <c r="K173" s="48"/>
      <c r="L173" s="48"/>
      <c r="M173" s="48"/>
      <c r="N173" s="48"/>
      <c r="O173" s="48"/>
      <c r="P173" s="48"/>
      <c r="Q173" s="48"/>
      <c r="R173" s="48"/>
      <c r="S173" s="48"/>
      <c r="T173" s="48"/>
      <c r="U173" s="48">
        <v>0</v>
      </c>
      <c r="V173" s="48">
        <v>0</v>
      </c>
      <c r="W173" s="48">
        <f t="shared" si="158"/>
        <v>0</v>
      </c>
      <c r="X173" s="48">
        <v>0</v>
      </c>
      <c r="Y173" s="48">
        <v>0</v>
      </c>
      <c r="Z173" s="48">
        <v>0</v>
      </c>
      <c r="AA173" s="48">
        <v>0.01</v>
      </c>
      <c r="AB173" s="48">
        <v>0.01</v>
      </c>
      <c r="AC173" s="48">
        <v>0.02</v>
      </c>
      <c r="AD173" s="48">
        <v>0</v>
      </c>
      <c r="AE173" s="48">
        <v>0</v>
      </c>
      <c r="AF173" s="48">
        <f t="shared" si="152"/>
        <v>0</v>
      </c>
      <c r="AG173" s="48"/>
      <c r="AH173" s="48"/>
      <c r="AI173" s="48"/>
      <c r="AJ173" s="48">
        <v>0.01</v>
      </c>
      <c r="AK173" s="48">
        <v>0.01</v>
      </c>
      <c r="AL173" s="48">
        <v>0.02</v>
      </c>
      <c r="AM173" s="48">
        <v>0.01</v>
      </c>
      <c r="AN173" s="48">
        <v>0.01</v>
      </c>
      <c r="AO173" s="48">
        <v>0.02</v>
      </c>
      <c r="AP173" s="48">
        <v>0</v>
      </c>
      <c r="AQ173" s="48">
        <v>0</v>
      </c>
      <c r="AR173" s="48">
        <f t="shared" si="159"/>
        <v>0</v>
      </c>
      <c r="AS173" s="48">
        <v>0.01</v>
      </c>
      <c r="AT173" s="48">
        <v>0.01</v>
      </c>
      <c r="AU173" s="65">
        <v>0.02</v>
      </c>
      <c r="AV173" s="90">
        <v>0.01</v>
      </c>
      <c r="AW173" s="90">
        <v>0.01</v>
      </c>
      <c r="AX173" s="90">
        <f t="shared" si="160"/>
        <v>0.02</v>
      </c>
      <c r="AY173" s="90">
        <v>0.01</v>
      </c>
      <c r="AZ173" s="90">
        <v>0.01</v>
      </c>
      <c r="BA173" s="117">
        <f t="shared" si="161"/>
        <v>0.02</v>
      </c>
      <c r="BB173" s="215"/>
    </row>
    <row r="174" spans="1:58" s="59" customFormat="1" ht="15.75" customHeight="1" x14ac:dyDescent="0.25">
      <c r="A174" s="351"/>
      <c r="B174" s="89" t="s">
        <v>237</v>
      </c>
      <c r="C174" s="49"/>
      <c r="D174" s="49"/>
      <c r="E174" s="49"/>
      <c r="F174" s="49"/>
      <c r="G174" s="49"/>
      <c r="H174" s="49"/>
      <c r="I174" s="49"/>
      <c r="J174" s="49"/>
      <c r="K174" s="49"/>
      <c r="L174" s="49"/>
      <c r="M174" s="49"/>
      <c r="N174" s="49"/>
      <c r="O174" s="49"/>
      <c r="P174" s="49"/>
      <c r="Q174" s="49"/>
      <c r="R174" s="49"/>
      <c r="S174" s="49"/>
      <c r="T174" s="49"/>
      <c r="U174" s="49">
        <f>SUM(U156:U173)</f>
        <v>0</v>
      </c>
      <c r="V174" s="49">
        <f t="shared" ref="V174:W174" si="162">SUM(V156:V173)</f>
        <v>0</v>
      </c>
      <c r="W174" s="49">
        <f t="shared" si="162"/>
        <v>0</v>
      </c>
      <c r="X174" s="49">
        <f>SUM(X156:X173)</f>
        <v>0</v>
      </c>
      <c r="Y174" s="49">
        <f t="shared" ref="Y174:BA174" si="163">SUM(Y156:Y173)</f>
        <v>0</v>
      </c>
      <c r="Z174" s="49">
        <f t="shared" si="163"/>
        <v>0</v>
      </c>
      <c r="AA174" s="49">
        <f t="shared" si="163"/>
        <v>0.18000000000000002</v>
      </c>
      <c r="AB174" s="49">
        <f t="shared" si="163"/>
        <v>0.18000000000000002</v>
      </c>
      <c r="AC174" s="49">
        <f t="shared" si="163"/>
        <v>0.36000000000000004</v>
      </c>
      <c r="AD174" s="49">
        <f t="shared" si="163"/>
        <v>0</v>
      </c>
      <c r="AE174" s="49">
        <f t="shared" si="163"/>
        <v>0</v>
      </c>
      <c r="AF174" s="49">
        <f t="shared" si="163"/>
        <v>0</v>
      </c>
      <c r="AG174" s="49">
        <f t="shared" si="163"/>
        <v>0</v>
      </c>
      <c r="AH174" s="49">
        <f t="shared" si="163"/>
        <v>0</v>
      </c>
      <c r="AI174" s="49">
        <f t="shared" si="163"/>
        <v>0</v>
      </c>
      <c r="AJ174" s="49">
        <f t="shared" si="163"/>
        <v>0.18000000000000002</v>
      </c>
      <c r="AK174" s="49">
        <f t="shared" si="163"/>
        <v>0.18000000000000002</v>
      </c>
      <c r="AL174" s="49">
        <f t="shared" si="163"/>
        <v>0.36000000000000004</v>
      </c>
      <c r="AM174" s="49">
        <f t="shared" si="163"/>
        <v>106.17</v>
      </c>
      <c r="AN174" s="49">
        <f t="shared" si="163"/>
        <v>318.39999999999998</v>
      </c>
      <c r="AO174" s="49">
        <f t="shared" si="163"/>
        <v>424.56999999999994</v>
      </c>
      <c r="AP174" s="49">
        <f t="shared" si="163"/>
        <v>106.08999999999999</v>
      </c>
      <c r="AQ174" s="49">
        <f t="shared" si="163"/>
        <v>288.27</v>
      </c>
      <c r="AR174" s="49">
        <f t="shared" si="163"/>
        <v>394.36</v>
      </c>
      <c r="AS174" s="49">
        <f t="shared" si="163"/>
        <v>0.13999999999999999</v>
      </c>
      <c r="AT174" s="49">
        <f t="shared" si="163"/>
        <v>0.19000000000000006</v>
      </c>
      <c r="AU174" s="49">
        <f t="shared" si="163"/>
        <v>0.33</v>
      </c>
      <c r="AV174" s="49">
        <f t="shared" si="163"/>
        <v>92.78000000000003</v>
      </c>
      <c r="AW174" s="49">
        <f t="shared" si="163"/>
        <v>278.07999999999993</v>
      </c>
      <c r="AX174" s="49">
        <f t="shared" si="163"/>
        <v>370.85999999999996</v>
      </c>
      <c r="AY174" s="49">
        <f t="shared" si="163"/>
        <v>0.18000000000000002</v>
      </c>
      <c r="AZ174" s="49">
        <f t="shared" si="163"/>
        <v>0.18000000000000002</v>
      </c>
      <c r="BA174" s="163">
        <f t="shared" si="163"/>
        <v>0.36000000000000004</v>
      </c>
      <c r="BB174" s="224"/>
      <c r="BC174" s="225"/>
      <c r="BD174" s="225"/>
      <c r="BE174" s="225"/>
      <c r="BF174" s="225"/>
    </row>
    <row r="175" spans="1:58" ht="15.75" customHeight="1" x14ac:dyDescent="0.25">
      <c r="A175" s="351"/>
      <c r="B175" s="55" t="s">
        <v>228</v>
      </c>
      <c r="C175" s="48"/>
      <c r="D175" s="48"/>
      <c r="E175" s="48"/>
      <c r="F175" s="48"/>
      <c r="G175" s="48"/>
      <c r="H175" s="48"/>
      <c r="I175" s="48"/>
      <c r="J175" s="48"/>
      <c r="K175" s="48"/>
      <c r="L175" s="48"/>
      <c r="M175" s="48"/>
      <c r="N175" s="48"/>
      <c r="O175" s="48"/>
      <c r="P175" s="48"/>
      <c r="Q175" s="48"/>
      <c r="R175" s="48"/>
      <c r="S175" s="48"/>
      <c r="T175" s="48"/>
      <c r="U175" s="48">
        <v>0</v>
      </c>
      <c r="V175" s="48">
        <v>0</v>
      </c>
      <c r="W175" s="48">
        <f>SUM(U175:V175)</f>
        <v>0</v>
      </c>
      <c r="X175" s="48">
        <v>0</v>
      </c>
      <c r="Y175" s="48">
        <v>0</v>
      </c>
      <c r="Z175" s="48">
        <v>0</v>
      </c>
      <c r="AA175" s="48">
        <v>0</v>
      </c>
      <c r="AB175" s="48">
        <v>0</v>
      </c>
      <c r="AC175" s="48">
        <v>0</v>
      </c>
      <c r="AD175" s="48">
        <v>0</v>
      </c>
      <c r="AE175" s="48">
        <v>0</v>
      </c>
      <c r="AF175" s="48">
        <f t="shared" si="152"/>
        <v>0</v>
      </c>
      <c r="AG175" s="48"/>
      <c r="AH175" s="48"/>
      <c r="AI175" s="48"/>
      <c r="AJ175" s="48">
        <v>0</v>
      </c>
      <c r="AK175" s="48">
        <v>0</v>
      </c>
      <c r="AL175" s="48">
        <v>0</v>
      </c>
      <c r="AM175" s="48">
        <v>0</v>
      </c>
      <c r="AN175" s="48">
        <v>0</v>
      </c>
      <c r="AO175" s="48">
        <v>0</v>
      </c>
      <c r="AP175" s="48">
        <v>0</v>
      </c>
      <c r="AQ175" s="48">
        <v>0</v>
      </c>
      <c r="AR175" s="48">
        <f>SUM(AP175:AQ175)</f>
        <v>0</v>
      </c>
      <c r="AS175" s="48">
        <v>0.01</v>
      </c>
      <c r="AT175" s="48">
        <v>0.01</v>
      </c>
      <c r="AU175" s="65">
        <v>0.01</v>
      </c>
      <c r="AV175" s="90">
        <v>3581.6</v>
      </c>
      <c r="AW175" s="90">
        <v>5372.4</v>
      </c>
      <c r="AX175" s="90">
        <f>SUM(AV175:AW175)</f>
        <v>8954</v>
      </c>
      <c r="AY175" s="90">
        <v>3705</v>
      </c>
      <c r="AZ175" s="90">
        <v>5557.5</v>
      </c>
      <c r="BA175" s="117">
        <f>SUM(AY175:AZ175)</f>
        <v>9262.5</v>
      </c>
      <c r="BB175" s="215"/>
    </row>
    <row r="176" spans="1:58" ht="15.75" customHeight="1" x14ac:dyDescent="0.25">
      <c r="A176" s="351"/>
      <c r="B176" s="55" t="s">
        <v>229</v>
      </c>
      <c r="C176" s="48"/>
      <c r="D176" s="48"/>
      <c r="E176" s="48"/>
      <c r="F176" s="48"/>
      <c r="G176" s="48"/>
      <c r="H176" s="48"/>
      <c r="I176" s="48"/>
      <c r="J176" s="48"/>
      <c r="K176" s="48"/>
      <c r="L176" s="48"/>
      <c r="M176" s="48"/>
      <c r="N176" s="48"/>
      <c r="O176" s="48"/>
      <c r="P176" s="48"/>
      <c r="Q176" s="48"/>
      <c r="R176" s="48"/>
      <c r="S176" s="48"/>
      <c r="T176" s="48"/>
      <c r="U176" s="48">
        <v>0</v>
      </c>
      <c r="V176" s="48">
        <v>0</v>
      </c>
      <c r="W176" s="48">
        <f t="shared" ref="W176:W187" si="164">SUM(U176:V176)</f>
        <v>0</v>
      </c>
      <c r="X176" s="48">
        <v>0</v>
      </c>
      <c r="Y176" s="48">
        <v>0</v>
      </c>
      <c r="Z176" s="48">
        <v>0</v>
      </c>
      <c r="AA176" s="48">
        <v>0</v>
      </c>
      <c r="AB176" s="48">
        <v>0</v>
      </c>
      <c r="AC176" s="48">
        <v>0</v>
      </c>
      <c r="AD176" s="48">
        <v>0</v>
      </c>
      <c r="AE176" s="48">
        <v>0</v>
      </c>
      <c r="AF176" s="48">
        <f t="shared" si="152"/>
        <v>0</v>
      </c>
      <c r="AG176" s="48"/>
      <c r="AH176" s="48"/>
      <c r="AI176" s="48"/>
      <c r="AJ176" s="48">
        <v>0</v>
      </c>
      <c r="AK176" s="48">
        <v>0</v>
      </c>
      <c r="AL176" s="48">
        <v>0</v>
      </c>
      <c r="AM176" s="48">
        <v>0</v>
      </c>
      <c r="AN176" s="48">
        <v>0</v>
      </c>
      <c r="AO176" s="48">
        <v>0</v>
      </c>
      <c r="AP176" s="48">
        <v>0</v>
      </c>
      <c r="AQ176" s="48">
        <v>0</v>
      </c>
      <c r="AR176" s="48">
        <f t="shared" ref="AR176:AR192" si="165">SUM(AP176:AQ176)</f>
        <v>0</v>
      </c>
      <c r="AS176" s="48">
        <v>0.01</v>
      </c>
      <c r="AT176" s="48">
        <v>0.01</v>
      </c>
      <c r="AU176" s="65">
        <v>0.01</v>
      </c>
      <c r="AV176" s="90">
        <v>0.01</v>
      </c>
      <c r="AW176" s="90">
        <v>0.01</v>
      </c>
      <c r="AX176" s="90">
        <f t="shared" ref="AX176:AX187" si="166">SUM(AV176:AW176)</f>
        <v>0.02</v>
      </c>
      <c r="AY176" s="90">
        <v>421.6</v>
      </c>
      <c r="AZ176" s="90">
        <v>632.4</v>
      </c>
      <c r="BA176" s="117">
        <f t="shared" ref="BA176:BA187" si="167">SUM(AY176:AZ176)</f>
        <v>1054</v>
      </c>
      <c r="BB176" s="215"/>
    </row>
    <row r="177" spans="1:54" ht="15.75" customHeight="1" x14ac:dyDescent="0.25">
      <c r="A177" s="351"/>
      <c r="B177" s="55" t="s">
        <v>230</v>
      </c>
      <c r="C177" s="48"/>
      <c r="D177" s="48"/>
      <c r="E177" s="48"/>
      <c r="F177" s="48"/>
      <c r="G177" s="48"/>
      <c r="H177" s="48"/>
      <c r="I177" s="48"/>
      <c r="J177" s="48"/>
      <c r="K177" s="48"/>
      <c r="L177" s="48"/>
      <c r="M177" s="48"/>
      <c r="N177" s="48"/>
      <c r="O177" s="48"/>
      <c r="P177" s="48"/>
      <c r="Q177" s="48"/>
      <c r="R177" s="48"/>
      <c r="S177" s="48"/>
      <c r="T177" s="48"/>
      <c r="U177" s="48">
        <v>0</v>
      </c>
      <c r="V177" s="48">
        <v>0</v>
      </c>
      <c r="W177" s="48">
        <f t="shared" si="164"/>
        <v>0</v>
      </c>
      <c r="X177" s="48">
        <v>0</v>
      </c>
      <c r="Y177" s="48">
        <v>0</v>
      </c>
      <c r="Z177" s="48">
        <v>0</v>
      </c>
      <c r="AA177" s="48">
        <v>0</v>
      </c>
      <c r="AB177" s="48">
        <v>0</v>
      </c>
      <c r="AC177" s="48">
        <v>0</v>
      </c>
      <c r="AD177" s="48">
        <v>0</v>
      </c>
      <c r="AE177" s="48">
        <v>0</v>
      </c>
      <c r="AF177" s="48">
        <f t="shared" si="152"/>
        <v>0</v>
      </c>
      <c r="AG177" s="48"/>
      <c r="AH177" s="48"/>
      <c r="AI177" s="48"/>
      <c r="AJ177" s="48">
        <v>0</v>
      </c>
      <c r="AK177" s="48">
        <v>0</v>
      </c>
      <c r="AL177" s="48">
        <v>0</v>
      </c>
      <c r="AM177" s="48">
        <v>0</v>
      </c>
      <c r="AN177" s="48">
        <v>0</v>
      </c>
      <c r="AO177" s="48">
        <v>0</v>
      </c>
      <c r="AP177" s="48">
        <v>0</v>
      </c>
      <c r="AQ177" s="48">
        <v>0</v>
      </c>
      <c r="AR177" s="48">
        <f t="shared" si="165"/>
        <v>0</v>
      </c>
      <c r="AS177" s="48">
        <v>0.01</v>
      </c>
      <c r="AT177" s="48">
        <v>0.01</v>
      </c>
      <c r="AU177" s="65">
        <v>0.01</v>
      </c>
      <c r="AV177" s="90">
        <v>0.01</v>
      </c>
      <c r="AW177" s="90">
        <v>0.01</v>
      </c>
      <c r="AX177" s="90">
        <f t="shared" si="166"/>
        <v>0.02</v>
      </c>
      <c r="AY177" s="90">
        <v>0.01</v>
      </c>
      <c r="AZ177" s="90">
        <v>0.01</v>
      </c>
      <c r="BA177" s="117">
        <f t="shared" si="167"/>
        <v>0.02</v>
      </c>
      <c r="BB177" s="215"/>
    </row>
    <row r="178" spans="1:54" ht="15.75" customHeight="1" x14ac:dyDescent="0.25">
      <c r="A178" s="351"/>
      <c r="B178" s="55" t="s">
        <v>231</v>
      </c>
      <c r="C178" s="48"/>
      <c r="D178" s="48"/>
      <c r="E178" s="48"/>
      <c r="F178" s="48"/>
      <c r="G178" s="48"/>
      <c r="H178" s="48"/>
      <c r="I178" s="48"/>
      <c r="J178" s="48"/>
      <c r="K178" s="48"/>
      <c r="L178" s="48"/>
      <c r="M178" s="48"/>
      <c r="N178" s="48"/>
      <c r="O178" s="48"/>
      <c r="P178" s="48"/>
      <c r="Q178" s="48"/>
      <c r="R178" s="48"/>
      <c r="S178" s="48"/>
      <c r="T178" s="48"/>
      <c r="U178" s="48">
        <v>0</v>
      </c>
      <c r="V178" s="48">
        <v>0</v>
      </c>
      <c r="W178" s="48">
        <f t="shared" si="164"/>
        <v>0</v>
      </c>
      <c r="X178" s="48">
        <v>0</v>
      </c>
      <c r="Y178" s="48">
        <v>0</v>
      </c>
      <c r="Z178" s="48">
        <v>0</v>
      </c>
      <c r="AA178" s="48">
        <v>0</v>
      </c>
      <c r="AB178" s="48">
        <v>0</v>
      </c>
      <c r="AC178" s="48">
        <v>0</v>
      </c>
      <c r="AD178" s="48">
        <v>0</v>
      </c>
      <c r="AE178" s="48">
        <v>0</v>
      </c>
      <c r="AF178" s="48">
        <f t="shared" si="152"/>
        <v>0</v>
      </c>
      <c r="AG178" s="48"/>
      <c r="AH178" s="48"/>
      <c r="AI178" s="48"/>
      <c r="AJ178" s="48">
        <v>0</v>
      </c>
      <c r="AK178" s="48">
        <v>0</v>
      </c>
      <c r="AL178" s="48">
        <v>0</v>
      </c>
      <c r="AM178" s="48">
        <v>0</v>
      </c>
      <c r="AN178" s="48">
        <v>0</v>
      </c>
      <c r="AO178" s="48">
        <v>0</v>
      </c>
      <c r="AP178" s="48">
        <v>0</v>
      </c>
      <c r="AQ178" s="48">
        <v>0</v>
      </c>
      <c r="AR178" s="48">
        <f t="shared" si="165"/>
        <v>0</v>
      </c>
      <c r="AS178" s="48">
        <v>0.01</v>
      </c>
      <c r="AT178" s="48">
        <v>0.01</v>
      </c>
      <c r="AU178" s="65">
        <v>0.01</v>
      </c>
      <c r="AV178" s="90">
        <v>0.01</v>
      </c>
      <c r="AW178" s="90">
        <v>0.01</v>
      </c>
      <c r="AX178" s="90">
        <f t="shared" si="166"/>
        <v>0.02</v>
      </c>
      <c r="AY178" s="90">
        <v>0.01</v>
      </c>
      <c r="AZ178" s="90">
        <v>0.01</v>
      </c>
      <c r="BA178" s="117">
        <f t="shared" si="167"/>
        <v>0.02</v>
      </c>
      <c r="BB178" s="215"/>
    </row>
    <row r="179" spans="1:54" ht="15.75" customHeight="1" x14ac:dyDescent="0.25">
      <c r="A179" s="351"/>
      <c r="B179" s="272" t="s">
        <v>364</v>
      </c>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v>0</v>
      </c>
      <c r="AQ179" s="48">
        <v>0</v>
      </c>
      <c r="AR179" s="48">
        <f t="shared" si="165"/>
        <v>0</v>
      </c>
      <c r="AS179" s="48">
        <v>0</v>
      </c>
      <c r="AT179" s="48">
        <v>0</v>
      </c>
      <c r="AU179" s="275">
        <f>SUM(AS179:AT179)</f>
        <v>0</v>
      </c>
      <c r="AV179" s="65">
        <v>80</v>
      </c>
      <c r="AW179" s="274">
        <v>120</v>
      </c>
      <c r="AX179" s="101">
        <f>SUM(AV179:AW179)</f>
        <v>200</v>
      </c>
      <c r="AY179" s="274">
        <v>450.4</v>
      </c>
      <c r="AZ179" s="274">
        <v>675.6</v>
      </c>
      <c r="BA179" s="117">
        <f>SUM(AY179:AZ179)</f>
        <v>1126</v>
      </c>
      <c r="BB179" s="215"/>
    </row>
    <row r="180" spans="1:54" ht="15.75" customHeight="1" x14ac:dyDescent="0.25">
      <c r="A180" s="351"/>
      <c r="B180" s="272" t="s">
        <v>365</v>
      </c>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v>0</v>
      </c>
      <c r="AQ180" s="48">
        <v>0</v>
      </c>
      <c r="AR180" s="48">
        <f t="shared" si="165"/>
        <v>0</v>
      </c>
      <c r="AS180" s="48">
        <v>0</v>
      </c>
      <c r="AT180" s="48">
        <v>0</v>
      </c>
      <c r="AU180" s="275">
        <f t="shared" ref="AU180:AU183" si="168">SUM(AS180:AT180)</f>
        <v>0</v>
      </c>
      <c r="AV180" s="65">
        <v>1819.3</v>
      </c>
      <c r="AW180" s="274">
        <v>2728.95</v>
      </c>
      <c r="AX180" s="101">
        <f t="shared" ref="AX180:AX183" si="169">SUM(AV180:AW180)</f>
        <v>4548.25</v>
      </c>
      <c r="AY180" s="274">
        <v>1882.02</v>
      </c>
      <c r="AZ180" s="274">
        <v>2823.3</v>
      </c>
      <c r="BA180" s="117">
        <f t="shared" ref="BA180:BA183" si="170">SUM(AY180:AZ180)</f>
        <v>4705.32</v>
      </c>
      <c r="BB180" s="215"/>
    </row>
    <row r="181" spans="1:54" ht="15.75" customHeight="1" x14ac:dyDescent="0.25">
      <c r="A181" s="351"/>
      <c r="B181" s="272" t="s">
        <v>366</v>
      </c>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v>0</v>
      </c>
      <c r="AQ181" s="48">
        <v>0</v>
      </c>
      <c r="AR181" s="48">
        <f t="shared" si="165"/>
        <v>0</v>
      </c>
      <c r="AS181" s="48">
        <v>0</v>
      </c>
      <c r="AT181" s="48">
        <v>0</v>
      </c>
      <c r="AU181" s="275">
        <f t="shared" si="168"/>
        <v>0</v>
      </c>
      <c r="AV181" s="65">
        <v>399.1</v>
      </c>
      <c r="AW181" s="274">
        <v>598.65</v>
      </c>
      <c r="AX181" s="101">
        <f t="shared" si="169"/>
        <v>997.75</v>
      </c>
      <c r="AY181" s="274">
        <v>412.8</v>
      </c>
      <c r="AZ181" s="274">
        <v>619.20000000000005</v>
      </c>
      <c r="BA181" s="117">
        <f t="shared" si="170"/>
        <v>1032</v>
      </c>
      <c r="BB181" s="215"/>
    </row>
    <row r="182" spans="1:54" ht="15.75" customHeight="1" x14ac:dyDescent="0.25">
      <c r="A182" s="351"/>
      <c r="B182" s="272" t="s">
        <v>367</v>
      </c>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v>0</v>
      </c>
      <c r="AQ182" s="48">
        <v>0</v>
      </c>
      <c r="AR182" s="48">
        <f t="shared" si="165"/>
        <v>0</v>
      </c>
      <c r="AS182" s="48">
        <v>0</v>
      </c>
      <c r="AT182" s="48">
        <v>0</v>
      </c>
      <c r="AU182" s="275">
        <f t="shared" si="168"/>
        <v>0</v>
      </c>
      <c r="AV182" s="65">
        <v>0.01</v>
      </c>
      <c r="AW182" s="90">
        <v>0.01</v>
      </c>
      <c r="AX182" s="101">
        <f t="shared" si="169"/>
        <v>0.02</v>
      </c>
      <c r="AY182" s="274">
        <v>210.8</v>
      </c>
      <c r="AZ182" s="274">
        <v>316.2</v>
      </c>
      <c r="BA182" s="117">
        <f t="shared" si="170"/>
        <v>527</v>
      </c>
      <c r="BB182" s="215"/>
    </row>
    <row r="183" spans="1:54" ht="15.75" customHeight="1" x14ac:dyDescent="0.25">
      <c r="A183" s="351"/>
      <c r="B183" s="272" t="s">
        <v>368</v>
      </c>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v>0</v>
      </c>
      <c r="AQ183" s="48">
        <v>0</v>
      </c>
      <c r="AR183" s="48">
        <f t="shared" si="165"/>
        <v>0</v>
      </c>
      <c r="AS183" s="48">
        <v>0</v>
      </c>
      <c r="AT183" s="48">
        <v>0</v>
      </c>
      <c r="AU183" s="275">
        <f t="shared" si="168"/>
        <v>0</v>
      </c>
      <c r="AV183" s="65">
        <v>0.01</v>
      </c>
      <c r="AW183" s="90">
        <v>0.01</v>
      </c>
      <c r="AX183" s="101">
        <f t="shared" si="169"/>
        <v>0.02</v>
      </c>
      <c r="AY183" s="90">
        <v>47.6</v>
      </c>
      <c r="AZ183" s="90">
        <v>71.400000000000006</v>
      </c>
      <c r="BA183" s="117">
        <f t="shared" si="170"/>
        <v>119</v>
      </c>
      <c r="BB183" s="215"/>
    </row>
    <row r="184" spans="1:54" ht="15.75" customHeight="1" x14ac:dyDescent="0.25">
      <c r="A184" s="351"/>
      <c r="B184" s="55" t="s">
        <v>232</v>
      </c>
      <c r="C184" s="48"/>
      <c r="D184" s="48"/>
      <c r="E184" s="48"/>
      <c r="F184" s="48"/>
      <c r="G184" s="48"/>
      <c r="H184" s="48"/>
      <c r="I184" s="48"/>
      <c r="J184" s="48"/>
      <c r="K184" s="48"/>
      <c r="L184" s="48"/>
      <c r="M184" s="48"/>
      <c r="N184" s="48"/>
      <c r="O184" s="48"/>
      <c r="P184" s="48"/>
      <c r="Q184" s="48"/>
      <c r="R184" s="48"/>
      <c r="S184" s="48"/>
      <c r="T184" s="48"/>
      <c r="U184" s="48">
        <v>0</v>
      </c>
      <c r="V184" s="48">
        <v>0</v>
      </c>
      <c r="W184" s="48">
        <f t="shared" si="164"/>
        <v>0</v>
      </c>
      <c r="X184" s="48">
        <v>0</v>
      </c>
      <c r="Y184" s="48">
        <v>0</v>
      </c>
      <c r="Z184" s="48">
        <v>0</v>
      </c>
      <c r="AA184" s="48">
        <v>0</v>
      </c>
      <c r="AB184" s="48">
        <v>0</v>
      </c>
      <c r="AC184" s="48">
        <v>0</v>
      </c>
      <c r="AD184" s="48">
        <v>0</v>
      </c>
      <c r="AE184" s="48">
        <v>0</v>
      </c>
      <c r="AF184" s="48">
        <f t="shared" si="152"/>
        <v>0</v>
      </c>
      <c r="AG184" s="48"/>
      <c r="AH184" s="48"/>
      <c r="AI184" s="48"/>
      <c r="AJ184" s="48">
        <v>0</v>
      </c>
      <c r="AK184" s="48">
        <v>0</v>
      </c>
      <c r="AL184" s="48">
        <v>0</v>
      </c>
      <c r="AM184" s="48">
        <v>0</v>
      </c>
      <c r="AN184" s="48">
        <v>0</v>
      </c>
      <c r="AO184" s="48">
        <v>0</v>
      </c>
      <c r="AP184" s="48">
        <v>0</v>
      </c>
      <c r="AQ184" s="48">
        <v>0</v>
      </c>
      <c r="AR184" s="48">
        <f t="shared" si="165"/>
        <v>0</v>
      </c>
      <c r="AS184" s="48">
        <v>0.01</v>
      </c>
      <c r="AT184" s="48">
        <v>0.01</v>
      </c>
      <c r="AU184" s="65">
        <v>0.01</v>
      </c>
      <c r="AV184" s="90">
        <v>10744.5</v>
      </c>
      <c r="AW184" s="90">
        <v>16116.75</v>
      </c>
      <c r="AX184" s="90">
        <f t="shared" si="166"/>
        <v>26861.25</v>
      </c>
      <c r="AY184" s="90">
        <v>11115</v>
      </c>
      <c r="AZ184" s="90">
        <v>16672.5</v>
      </c>
      <c r="BA184" s="117">
        <f t="shared" si="167"/>
        <v>27787.5</v>
      </c>
      <c r="BB184" s="215"/>
    </row>
    <row r="185" spans="1:54" ht="15.75" customHeight="1" x14ac:dyDescent="0.25">
      <c r="A185" s="351"/>
      <c r="B185" s="55" t="s">
        <v>233</v>
      </c>
      <c r="C185" s="48"/>
      <c r="D185" s="48"/>
      <c r="E185" s="48"/>
      <c r="F185" s="48"/>
      <c r="G185" s="48"/>
      <c r="H185" s="48"/>
      <c r="I185" s="48"/>
      <c r="J185" s="48"/>
      <c r="K185" s="48"/>
      <c r="L185" s="48"/>
      <c r="M185" s="48"/>
      <c r="N185" s="48"/>
      <c r="O185" s="48"/>
      <c r="P185" s="48"/>
      <c r="Q185" s="48"/>
      <c r="R185" s="48"/>
      <c r="S185" s="48"/>
      <c r="T185" s="48"/>
      <c r="U185" s="48">
        <v>0</v>
      </c>
      <c r="V185" s="48">
        <v>0</v>
      </c>
      <c r="W185" s="48">
        <f t="shared" si="164"/>
        <v>0</v>
      </c>
      <c r="X185" s="48">
        <v>0</v>
      </c>
      <c r="Y185" s="48">
        <v>0</v>
      </c>
      <c r="Z185" s="48">
        <v>0</v>
      </c>
      <c r="AA185" s="48">
        <v>0</v>
      </c>
      <c r="AB185" s="48">
        <v>0</v>
      </c>
      <c r="AC185" s="48">
        <v>0</v>
      </c>
      <c r="AD185" s="48">
        <v>0</v>
      </c>
      <c r="AE185" s="48">
        <v>0</v>
      </c>
      <c r="AF185" s="48">
        <f t="shared" si="152"/>
        <v>0</v>
      </c>
      <c r="AG185" s="48"/>
      <c r="AH185" s="48"/>
      <c r="AI185" s="48"/>
      <c r="AJ185" s="48">
        <v>0</v>
      </c>
      <c r="AK185" s="48">
        <v>0</v>
      </c>
      <c r="AL185" s="48">
        <v>0</v>
      </c>
      <c r="AM185" s="48">
        <v>0</v>
      </c>
      <c r="AN185" s="48">
        <v>0</v>
      </c>
      <c r="AO185" s="48">
        <v>0</v>
      </c>
      <c r="AP185" s="48">
        <v>0</v>
      </c>
      <c r="AQ185" s="48">
        <v>0</v>
      </c>
      <c r="AR185" s="48">
        <f t="shared" si="165"/>
        <v>0</v>
      </c>
      <c r="AS185" s="48">
        <v>0.01</v>
      </c>
      <c r="AT185" s="48">
        <v>0.01</v>
      </c>
      <c r="AU185" s="65">
        <v>0.01</v>
      </c>
      <c r="AV185" s="90">
        <v>0.01</v>
      </c>
      <c r="AW185" s="90">
        <v>0.01</v>
      </c>
      <c r="AX185" s="90">
        <f t="shared" si="166"/>
        <v>0.02</v>
      </c>
      <c r="AY185" s="90">
        <v>803</v>
      </c>
      <c r="AZ185" s="90">
        <v>1204.8</v>
      </c>
      <c r="BA185" s="117">
        <f t="shared" si="167"/>
        <v>2007.8</v>
      </c>
      <c r="BB185" s="215"/>
    </row>
    <row r="186" spans="1:54" ht="15.75" customHeight="1" x14ac:dyDescent="0.25">
      <c r="A186" s="351"/>
      <c r="B186" s="55" t="s">
        <v>234</v>
      </c>
      <c r="C186" s="48"/>
      <c r="D186" s="48"/>
      <c r="E186" s="48"/>
      <c r="F186" s="48"/>
      <c r="G186" s="48"/>
      <c r="H186" s="48"/>
      <c r="I186" s="48"/>
      <c r="J186" s="48"/>
      <c r="K186" s="48"/>
      <c r="L186" s="48"/>
      <c r="M186" s="48"/>
      <c r="N186" s="48"/>
      <c r="O186" s="48"/>
      <c r="P186" s="48"/>
      <c r="Q186" s="48"/>
      <c r="R186" s="48"/>
      <c r="S186" s="48"/>
      <c r="T186" s="48"/>
      <c r="U186" s="48">
        <v>0</v>
      </c>
      <c r="V186" s="48">
        <v>0</v>
      </c>
      <c r="W186" s="48">
        <f t="shared" si="164"/>
        <v>0</v>
      </c>
      <c r="X186" s="48">
        <v>0</v>
      </c>
      <c r="Y186" s="48">
        <v>0</v>
      </c>
      <c r="Z186" s="48">
        <v>0</v>
      </c>
      <c r="AA186" s="48">
        <v>0</v>
      </c>
      <c r="AB186" s="48">
        <v>0</v>
      </c>
      <c r="AC186" s="48">
        <v>0</v>
      </c>
      <c r="AD186" s="48">
        <v>0</v>
      </c>
      <c r="AE186" s="48">
        <v>0</v>
      </c>
      <c r="AF186" s="48">
        <f t="shared" si="152"/>
        <v>0</v>
      </c>
      <c r="AG186" s="48"/>
      <c r="AH186" s="48"/>
      <c r="AI186" s="48"/>
      <c r="AJ186" s="48">
        <v>0</v>
      </c>
      <c r="AK186" s="48">
        <v>0</v>
      </c>
      <c r="AL186" s="48">
        <v>0</v>
      </c>
      <c r="AM186" s="48">
        <v>0</v>
      </c>
      <c r="AN186" s="48">
        <v>0</v>
      </c>
      <c r="AO186" s="48">
        <v>0</v>
      </c>
      <c r="AP186" s="48">
        <v>0</v>
      </c>
      <c r="AQ186" s="48">
        <v>0</v>
      </c>
      <c r="AR186" s="48">
        <f t="shared" si="165"/>
        <v>0</v>
      </c>
      <c r="AS186" s="48">
        <v>0.01</v>
      </c>
      <c r="AT186" s="48">
        <v>0.01</v>
      </c>
      <c r="AU186" s="65">
        <v>0.01</v>
      </c>
      <c r="AV186" s="90">
        <v>0.01</v>
      </c>
      <c r="AW186" s="90">
        <v>0.01</v>
      </c>
      <c r="AX186" s="90">
        <f t="shared" si="166"/>
        <v>0.02</v>
      </c>
      <c r="AY186" s="90">
        <v>0.01</v>
      </c>
      <c r="AZ186" s="90">
        <v>0.01</v>
      </c>
      <c r="BA186" s="117">
        <f t="shared" si="167"/>
        <v>0.02</v>
      </c>
      <c r="BB186" s="215"/>
    </row>
    <row r="187" spans="1:54" ht="15.75" customHeight="1" x14ac:dyDescent="0.25">
      <c r="A187" s="351"/>
      <c r="B187" s="55" t="s">
        <v>235</v>
      </c>
      <c r="C187" s="48"/>
      <c r="D187" s="48"/>
      <c r="E187" s="48"/>
      <c r="F187" s="48"/>
      <c r="G187" s="48"/>
      <c r="H187" s="48"/>
      <c r="I187" s="48"/>
      <c r="J187" s="48"/>
      <c r="K187" s="48"/>
      <c r="L187" s="48"/>
      <c r="M187" s="48"/>
      <c r="N187" s="48"/>
      <c r="O187" s="48"/>
      <c r="P187" s="48"/>
      <c r="Q187" s="48"/>
      <c r="R187" s="48"/>
      <c r="S187" s="48"/>
      <c r="T187" s="48"/>
      <c r="U187" s="48">
        <v>0</v>
      </c>
      <c r="V187" s="48">
        <v>0</v>
      </c>
      <c r="W187" s="48">
        <f t="shared" si="164"/>
        <v>0</v>
      </c>
      <c r="X187" s="48">
        <v>0</v>
      </c>
      <c r="Y187" s="48">
        <v>0</v>
      </c>
      <c r="Z187" s="48">
        <v>0</v>
      </c>
      <c r="AA187" s="48">
        <v>0</v>
      </c>
      <c r="AB187" s="48">
        <v>0</v>
      </c>
      <c r="AC187" s="48">
        <v>0</v>
      </c>
      <c r="AD187" s="48">
        <v>0</v>
      </c>
      <c r="AE187" s="48">
        <v>0</v>
      </c>
      <c r="AF187" s="48">
        <f t="shared" si="152"/>
        <v>0</v>
      </c>
      <c r="AG187" s="48"/>
      <c r="AH187" s="48"/>
      <c r="AI187" s="48"/>
      <c r="AJ187" s="48">
        <v>0</v>
      </c>
      <c r="AK187" s="48">
        <v>0</v>
      </c>
      <c r="AL187" s="48">
        <v>0</v>
      </c>
      <c r="AM187" s="48">
        <v>0</v>
      </c>
      <c r="AN187" s="48">
        <v>0</v>
      </c>
      <c r="AO187" s="48">
        <v>0</v>
      </c>
      <c r="AP187" s="48">
        <v>0</v>
      </c>
      <c r="AQ187" s="48">
        <v>0</v>
      </c>
      <c r="AR187" s="48">
        <f t="shared" si="165"/>
        <v>0</v>
      </c>
      <c r="AS187" s="48">
        <v>0.01</v>
      </c>
      <c r="AT187" s="48">
        <v>0.01</v>
      </c>
      <c r="AU187" s="276">
        <v>0.01</v>
      </c>
      <c r="AV187" s="277">
        <v>0.01</v>
      </c>
      <c r="AW187" s="277">
        <v>0.01</v>
      </c>
      <c r="AX187" s="277">
        <f t="shared" si="166"/>
        <v>0.02</v>
      </c>
      <c r="AY187" s="277">
        <v>0.01</v>
      </c>
      <c r="AZ187" s="277">
        <v>0.01</v>
      </c>
      <c r="BA187" s="299">
        <f t="shared" si="167"/>
        <v>0.02</v>
      </c>
      <c r="BB187" s="215"/>
    </row>
    <row r="188" spans="1:54" ht="15.75" customHeight="1" x14ac:dyDescent="0.25">
      <c r="A188" s="351"/>
      <c r="B188" s="273" t="s">
        <v>369</v>
      </c>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v>0</v>
      </c>
      <c r="AQ188" s="48">
        <v>0</v>
      </c>
      <c r="AR188" s="48">
        <f t="shared" si="165"/>
        <v>0</v>
      </c>
      <c r="AS188" s="48">
        <v>0</v>
      </c>
      <c r="AT188" s="65">
        <v>0</v>
      </c>
      <c r="AU188" s="50">
        <f>SUM(AS188:AT188)</f>
        <v>0</v>
      </c>
      <c r="AV188" s="274">
        <v>160</v>
      </c>
      <c r="AW188" s="274">
        <v>240</v>
      </c>
      <c r="AX188" s="90">
        <f>SUM(AV188:AW188)</f>
        <v>400</v>
      </c>
      <c r="AY188" s="274">
        <v>913.92</v>
      </c>
      <c r="AZ188" s="274">
        <v>1370.88</v>
      </c>
      <c r="BA188" s="117">
        <f>SUM(AY188:AZ188)</f>
        <v>2284.8000000000002</v>
      </c>
      <c r="BB188" s="215"/>
    </row>
    <row r="189" spans="1:54" ht="15.75" customHeight="1" x14ac:dyDescent="0.25">
      <c r="A189" s="351"/>
      <c r="B189" s="272" t="s">
        <v>370</v>
      </c>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v>0</v>
      </c>
      <c r="AQ189" s="48">
        <v>0</v>
      </c>
      <c r="AR189" s="48">
        <f t="shared" si="165"/>
        <v>0</v>
      </c>
      <c r="AS189" s="48">
        <v>0</v>
      </c>
      <c r="AT189" s="65">
        <v>0</v>
      </c>
      <c r="AU189" s="50">
        <f t="shared" ref="AU189:AU192" si="171">SUM(AS189:AT189)</f>
        <v>0</v>
      </c>
      <c r="AV189" s="274">
        <v>5458.4</v>
      </c>
      <c r="AW189" s="274">
        <v>8187.6</v>
      </c>
      <c r="AX189" s="90">
        <f t="shared" ref="AX189:AX192" si="172">SUM(AV189:AW189)</f>
        <v>13646</v>
      </c>
      <c r="AY189" s="274">
        <v>5646.6</v>
      </c>
      <c r="AZ189" s="274">
        <v>8469.9</v>
      </c>
      <c r="BA189" s="117">
        <f t="shared" ref="BA189:BA192" si="173">SUM(AY189:AZ189)</f>
        <v>14116.5</v>
      </c>
      <c r="BB189" s="215"/>
    </row>
    <row r="190" spans="1:54" ht="15.75" customHeight="1" x14ac:dyDescent="0.25">
      <c r="A190" s="351"/>
      <c r="B190" s="272" t="s">
        <v>371</v>
      </c>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v>0</v>
      </c>
      <c r="AQ190" s="48">
        <v>0</v>
      </c>
      <c r="AR190" s="48">
        <f t="shared" si="165"/>
        <v>0</v>
      </c>
      <c r="AS190" s="48">
        <v>0</v>
      </c>
      <c r="AT190" s="65">
        <v>0</v>
      </c>
      <c r="AU190" s="50">
        <f t="shared" si="171"/>
        <v>0</v>
      </c>
      <c r="AV190" s="274">
        <v>1197.0999999999999</v>
      </c>
      <c r="AW190" s="274">
        <v>1795.65</v>
      </c>
      <c r="AX190" s="90">
        <f t="shared" si="172"/>
        <v>2992.75</v>
      </c>
      <c r="AY190" s="274">
        <v>1238.4000000000001</v>
      </c>
      <c r="AZ190" s="274">
        <v>1857.6</v>
      </c>
      <c r="BA190" s="117">
        <f t="shared" si="173"/>
        <v>3096</v>
      </c>
      <c r="BB190" s="215"/>
    </row>
    <row r="191" spans="1:54" ht="15.75" customHeight="1" x14ac:dyDescent="0.25">
      <c r="A191" s="351"/>
      <c r="B191" s="272" t="s">
        <v>372</v>
      </c>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v>0</v>
      </c>
      <c r="AQ191" s="48">
        <v>0</v>
      </c>
      <c r="AR191" s="48">
        <f t="shared" si="165"/>
        <v>0</v>
      </c>
      <c r="AS191" s="48">
        <v>0</v>
      </c>
      <c r="AT191" s="65">
        <v>0</v>
      </c>
      <c r="AU191" s="50">
        <f t="shared" si="171"/>
        <v>0</v>
      </c>
      <c r="AV191" s="90">
        <v>0.01</v>
      </c>
      <c r="AW191" s="90">
        <v>0.01</v>
      </c>
      <c r="AX191" s="90">
        <f t="shared" si="172"/>
        <v>0.02</v>
      </c>
      <c r="AY191" s="274">
        <v>421.6</v>
      </c>
      <c r="AZ191" s="274">
        <v>632.4</v>
      </c>
      <c r="BA191" s="117">
        <f t="shared" si="173"/>
        <v>1054</v>
      </c>
      <c r="BB191" s="215"/>
    </row>
    <row r="192" spans="1:54" ht="15.75" customHeight="1" x14ac:dyDescent="0.25">
      <c r="A192" s="351"/>
      <c r="B192" s="272" t="s">
        <v>373</v>
      </c>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v>0</v>
      </c>
      <c r="AQ192" s="48">
        <v>0</v>
      </c>
      <c r="AR192" s="48">
        <f t="shared" si="165"/>
        <v>0</v>
      </c>
      <c r="AS192" s="48">
        <v>0</v>
      </c>
      <c r="AT192" s="65">
        <v>0</v>
      </c>
      <c r="AU192" s="50">
        <f t="shared" si="171"/>
        <v>0</v>
      </c>
      <c r="AV192" s="90">
        <v>0.01</v>
      </c>
      <c r="AW192" s="90">
        <v>0.01</v>
      </c>
      <c r="AX192" s="90">
        <f t="shared" si="172"/>
        <v>0.02</v>
      </c>
      <c r="AY192" s="274">
        <v>95.2</v>
      </c>
      <c r="AZ192" s="274">
        <v>142.80000000000001</v>
      </c>
      <c r="BA192" s="117">
        <f t="shared" si="173"/>
        <v>238</v>
      </c>
      <c r="BB192" s="215"/>
    </row>
    <row r="193" spans="1:58" s="59" customFormat="1" ht="15.75" customHeight="1" x14ac:dyDescent="0.25">
      <c r="A193" s="327"/>
      <c r="B193" s="89" t="s">
        <v>238</v>
      </c>
      <c r="C193" s="49">
        <v>4.9000000000000002E-2</v>
      </c>
      <c r="D193" s="49">
        <v>0.14710000000000001</v>
      </c>
      <c r="E193" s="49">
        <f t="shared" si="146"/>
        <v>0.1961</v>
      </c>
      <c r="F193" s="49">
        <v>2.9999999999999997E-4</v>
      </c>
      <c r="G193" s="49">
        <v>196.7389</v>
      </c>
      <c r="H193" s="49">
        <f t="shared" si="147"/>
        <v>196.73920000000001</v>
      </c>
      <c r="I193" s="49">
        <v>0</v>
      </c>
      <c r="J193" s="49">
        <v>196.73849999999999</v>
      </c>
      <c r="K193" s="49">
        <f t="shared" si="148"/>
        <v>196.73849999999999</v>
      </c>
      <c r="L193" s="49">
        <v>9.3580000000000005</v>
      </c>
      <c r="M193" s="49">
        <v>0</v>
      </c>
      <c r="N193" s="49">
        <f t="shared" si="149"/>
        <v>9.3580000000000005</v>
      </c>
      <c r="O193" s="49">
        <v>0</v>
      </c>
      <c r="P193" s="49">
        <v>196.7389</v>
      </c>
      <c r="Q193" s="49">
        <f>SUM(O193:P193)</f>
        <v>196.7389</v>
      </c>
      <c r="R193" s="49">
        <v>227.38200000000001</v>
      </c>
      <c r="S193" s="49">
        <v>0</v>
      </c>
      <c r="T193" s="49">
        <f t="shared" si="150"/>
        <v>227.38200000000001</v>
      </c>
      <c r="U193" s="49">
        <f t="shared" ref="U193:AO193" si="174">SUM(U175:U187)</f>
        <v>0</v>
      </c>
      <c r="V193" s="49">
        <f t="shared" si="174"/>
        <v>0</v>
      </c>
      <c r="W193" s="49">
        <f t="shared" si="174"/>
        <v>0</v>
      </c>
      <c r="X193" s="49">
        <f t="shared" si="174"/>
        <v>0</v>
      </c>
      <c r="Y193" s="49">
        <f t="shared" si="174"/>
        <v>0</v>
      </c>
      <c r="Z193" s="49">
        <f t="shared" si="174"/>
        <v>0</v>
      </c>
      <c r="AA193" s="49">
        <f t="shared" si="174"/>
        <v>0</v>
      </c>
      <c r="AB193" s="49">
        <f t="shared" si="174"/>
        <v>0</v>
      </c>
      <c r="AC193" s="49">
        <f t="shared" si="174"/>
        <v>0</v>
      </c>
      <c r="AD193" s="49">
        <f t="shared" si="174"/>
        <v>0</v>
      </c>
      <c r="AE193" s="49">
        <f t="shared" si="174"/>
        <v>0</v>
      </c>
      <c r="AF193" s="49">
        <f t="shared" si="174"/>
        <v>0</v>
      </c>
      <c r="AG193" s="49">
        <f t="shared" si="174"/>
        <v>0</v>
      </c>
      <c r="AH193" s="49">
        <f t="shared" si="174"/>
        <v>0</v>
      </c>
      <c r="AI193" s="49">
        <f t="shared" si="174"/>
        <v>0</v>
      </c>
      <c r="AJ193" s="49">
        <f t="shared" si="174"/>
        <v>0</v>
      </c>
      <c r="AK193" s="49">
        <f t="shared" si="174"/>
        <v>0</v>
      </c>
      <c r="AL193" s="49">
        <f t="shared" si="174"/>
        <v>0</v>
      </c>
      <c r="AM193" s="49">
        <f t="shared" si="174"/>
        <v>0</v>
      </c>
      <c r="AN193" s="49">
        <f t="shared" si="174"/>
        <v>0</v>
      </c>
      <c r="AO193" s="49">
        <f t="shared" si="174"/>
        <v>0</v>
      </c>
      <c r="AP193" s="49">
        <f>SUM(AP175:AP192)</f>
        <v>0</v>
      </c>
      <c r="AQ193" s="49">
        <f t="shared" ref="AQ193:AR193" si="175">SUM(AQ175:AQ192)</f>
        <v>0</v>
      </c>
      <c r="AR193" s="49">
        <f t="shared" si="175"/>
        <v>0</v>
      </c>
      <c r="AS193" s="49">
        <f t="shared" ref="AS193:BA193" si="176">SUM(AS175:AS192)</f>
        <v>0.08</v>
      </c>
      <c r="AT193" s="49">
        <f t="shared" si="176"/>
        <v>0.08</v>
      </c>
      <c r="AU193" s="136">
        <f t="shared" si="176"/>
        <v>0.08</v>
      </c>
      <c r="AV193" s="136">
        <f t="shared" si="176"/>
        <v>23440.099999999991</v>
      </c>
      <c r="AW193" s="136">
        <f t="shared" si="176"/>
        <v>35160.100000000006</v>
      </c>
      <c r="AX193" s="136">
        <f t="shared" si="176"/>
        <v>58600.19999999999</v>
      </c>
      <c r="AY193" s="136">
        <f t="shared" si="176"/>
        <v>27363.98</v>
      </c>
      <c r="AZ193" s="136">
        <f t="shared" si="176"/>
        <v>41046.520000000004</v>
      </c>
      <c r="BA193" s="300">
        <f t="shared" si="176"/>
        <v>68410.5</v>
      </c>
      <c r="BB193" s="224"/>
      <c r="BC193" s="225"/>
      <c r="BD193" s="225"/>
      <c r="BE193" s="225"/>
      <c r="BF193" s="225"/>
    </row>
    <row r="194" spans="1:58" s="59" customFormat="1" ht="15.75" customHeight="1" x14ac:dyDescent="0.25">
      <c r="A194" s="348" t="s">
        <v>239</v>
      </c>
      <c r="B194" s="325"/>
      <c r="C194" s="20">
        <f t="shared" ref="C194:M194" si="177">SUM(C146:C193)</f>
        <v>4.9000000000000002E-2</v>
      </c>
      <c r="D194" s="20">
        <f t="shared" si="177"/>
        <v>0.31379999999999997</v>
      </c>
      <c r="E194" s="20">
        <f t="shared" si="177"/>
        <v>0.36280000000000001</v>
      </c>
      <c r="F194" s="20">
        <f t="shared" si="177"/>
        <v>5.9999999999999995E-4</v>
      </c>
      <c r="G194" s="20">
        <f t="shared" si="177"/>
        <v>200.0033</v>
      </c>
      <c r="H194" s="20">
        <f t="shared" si="177"/>
        <v>200.00390000000002</v>
      </c>
      <c r="I194" s="20">
        <f t="shared" si="177"/>
        <v>0</v>
      </c>
      <c r="J194" s="20">
        <f t="shared" si="177"/>
        <v>200.0025</v>
      </c>
      <c r="K194" s="20">
        <f t="shared" si="177"/>
        <v>200.0025</v>
      </c>
      <c r="L194" s="20">
        <f t="shared" si="177"/>
        <v>9.3580000000000005</v>
      </c>
      <c r="M194" s="20">
        <f t="shared" si="177"/>
        <v>3.2639999999999998</v>
      </c>
      <c r="N194" s="20">
        <f t="shared" si="149"/>
        <v>12.622</v>
      </c>
      <c r="O194" s="20">
        <f>SUM(O146:O193)</f>
        <v>0</v>
      </c>
      <c r="P194" s="20">
        <f>SUM(P146:P193)</f>
        <v>200.0033</v>
      </c>
      <c r="Q194" s="20">
        <f>SUM(Q146:Q193)</f>
        <v>200.0033</v>
      </c>
      <c r="R194" s="20">
        <f>SUM(R146:R193)</f>
        <v>258.91860000000003</v>
      </c>
      <c r="S194" s="20">
        <f>SUM(S146:S193)</f>
        <v>0</v>
      </c>
      <c r="T194" s="20">
        <f t="shared" si="150"/>
        <v>258.91860000000003</v>
      </c>
      <c r="U194" s="20">
        <f>SUM(U146:U193)</f>
        <v>0</v>
      </c>
      <c r="V194" s="20">
        <f>SUM(V146:V193)</f>
        <v>51783.72</v>
      </c>
      <c r="W194" s="20">
        <f t="shared" ref="W194" si="178">SUM(U194:V194)</f>
        <v>51783.72</v>
      </c>
      <c r="X194" s="20">
        <f t="shared" ref="X194:BA194" si="179">X155+X174+X193</f>
        <v>0</v>
      </c>
      <c r="Y194" s="20">
        <f t="shared" si="179"/>
        <v>32043.06</v>
      </c>
      <c r="Z194" s="20">
        <f t="shared" si="179"/>
        <v>32043.06</v>
      </c>
      <c r="AA194" s="20">
        <f t="shared" si="179"/>
        <v>186.18</v>
      </c>
      <c r="AB194" s="20">
        <f t="shared" si="179"/>
        <v>52277.18</v>
      </c>
      <c r="AC194" s="20">
        <f t="shared" si="179"/>
        <v>52463.360000000001</v>
      </c>
      <c r="AD194" s="20">
        <f t="shared" si="179"/>
        <v>5975.4299999999994</v>
      </c>
      <c r="AE194" s="20">
        <f t="shared" si="179"/>
        <v>39815.17</v>
      </c>
      <c r="AF194" s="20">
        <f t="shared" si="179"/>
        <v>45790.600000000006</v>
      </c>
      <c r="AG194" s="20">
        <f t="shared" si="179"/>
        <v>0</v>
      </c>
      <c r="AH194" s="20">
        <f t="shared" si="179"/>
        <v>0</v>
      </c>
      <c r="AI194" s="20">
        <f t="shared" si="179"/>
        <v>0</v>
      </c>
      <c r="AJ194" s="20">
        <f t="shared" si="179"/>
        <v>0.18000000000000002</v>
      </c>
      <c r="AK194" s="20">
        <f t="shared" si="179"/>
        <v>90000.209999999992</v>
      </c>
      <c r="AL194" s="20">
        <f t="shared" si="179"/>
        <v>90000.39</v>
      </c>
      <c r="AM194" s="20">
        <f t="shared" si="179"/>
        <v>106.17</v>
      </c>
      <c r="AN194" s="20">
        <f t="shared" si="179"/>
        <v>90318.489999999976</v>
      </c>
      <c r="AO194" s="20">
        <f t="shared" si="179"/>
        <v>90424.659999999989</v>
      </c>
      <c r="AP194" s="20">
        <f t="shared" si="179"/>
        <v>106.08999999999999</v>
      </c>
      <c r="AQ194" s="20">
        <f t="shared" si="179"/>
        <v>59864.2</v>
      </c>
      <c r="AR194" s="20">
        <f t="shared" si="179"/>
        <v>59970.29</v>
      </c>
      <c r="AS194" s="20">
        <f t="shared" si="179"/>
        <v>0.21999999999999997</v>
      </c>
      <c r="AT194" s="20">
        <f t="shared" si="179"/>
        <v>20000.299999999996</v>
      </c>
      <c r="AU194" s="20">
        <f t="shared" si="179"/>
        <v>20000.439999999999</v>
      </c>
      <c r="AV194" s="20">
        <f t="shared" si="179"/>
        <v>23532.87999999999</v>
      </c>
      <c r="AW194" s="20">
        <f t="shared" si="179"/>
        <v>73781.550000000017</v>
      </c>
      <c r="AX194" s="20">
        <f t="shared" si="179"/>
        <v>97314.43</v>
      </c>
      <c r="AY194" s="20">
        <f t="shared" si="179"/>
        <v>27364.16</v>
      </c>
      <c r="AZ194" s="20">
        <f t="shared" si="179"/>
        <v>41046.810000000005</v>
      </c>
      <c r="BA194" s="297">
        <f t="shared" si="179"/>
        <v>68410.97</v>
      </c>
      <c r="BB194" s="224"/>
      <c r="BC194" s="225"/>
      <c r="BD194" s="225"/>
      <c r="BE194" s="225"/>
      <c r="BF194" s="225"/>
    </row>
    <row r="195" spans="1:58" ht="15.75" customHeight="1" x14ac:dyDescent="0.25">
      <c r="A195" s="22" t="s">
        <v>18</v>
      </c>
      <c r="B195" s="22"/>
      <c r="C195" s="22"/>
      <c r="D195" s="22"/>
      <c r="E195" s="22"/>
      <c r="F195" s="22"/>
      <c r="G195" s="22"/>
      <c r="H195" s="22"/>
      <c r="I195" s="22"/>
      <c r="J195" s="22"/>
      <c r="K195" s="22"/>
      <c r="L195" s="30"/>
      <c r="M195" s="30"/>
      <c r="N195" s="22"/>
      <c r="O195" s="22"/>
      <c r="P195" s="22"/>
      <c r="Q195" s="22"/>
      <c r="R195" s="30"/>
      <c r="S195" s="30"/>
      <c r="T195" s="22"/>
      <c r="U195" s="98"/>
      <c r="V195" s="98"/>
      <c r="W195" s="98"/>
      <c r="X195" s="98"/>
      <c r="Y195" s="98"/>
      <c r="Z195" s="133"/>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301"/>
      <c r="BB195" s="215"/>
    </row>
    <row r="196" spans="1:58" ht="15.75" customHeight="1" x14ac:dyDescent="0.25">
      <c r="A196" s="326" t="s">
        <v>19</v>
      </c>
      <c r="B196" s="55" t="s">
        <v>185</v>
      </c>
      <c r="C196" s="48">
        <v>135.82259999999999</v>
      </c>
      <c r="D196" s="48">
        <v>0</v>
      </c>
      <c r="E196" s="48">
        <v>135.82259999999999</v>
      </c>
      <c r="F196" s="48">
        <v>120</v>
      </c>
      <c r="G196" s="48">
        <v>0</v>
      </c>
      <c r="H196" s="48">
        <v>120</v>
      </c>
      <c r="I196" s="48">
        <v>138</v>
      </c>
      <c r="J196" s="48">
        <v>0</v>
      </c>
      <c r="K196" s="48">
        <v>138</v>
      </c>
      <c r="L196" s="48">
        <v>137.54</v>
      </c>
      <c r="M196" s="48">
        <v>0</v>
      </c>
      <c r="N196" s="48">
        <f t="shared" ref="N196:N262" si="180">SUM(L196:M196)</f>
        <v>137.54</v>
      </c>
      <c r="O196" s="48">
        <v>125</v>
      </c>
      <c r="P196" s="48">
        <v>0</v>
      </c>
      <c r="Q196" s="48">
        <v>125</v>
      </c>
      <c r="R196" s="48">
        <v>150</v>
      </c>
      <c r="S196" s="48">
        <v>0</v>
      </c>
      <c r="T196" s="48">
        <f t="shared" ref="T196:T262" si="181">SUM(R196:S196)</f>
        <v>150</v>
      </c>
      <c r="U196" s="48">
        <v>14953.34</v>
      </c>
      <c r="V196" s="48">
        <v>0</v>
      </c>
      <c r="W196" s="48">
        <f>SUM(U196:V196)</f>
        <v>14953.34</v>
      </c>
      <c r="X196" s="48">
        <v>17000</v>
      </c>
      <c r="Y196" s="48">
        <v>0</v>
      </c>
      <c r="Z196" s="48">
        <v>17000</v>
      </c>
      <c r="AA196" s="48">
        <v>26000</v>
      </c>
      <c r="AB196" s="48">
        <v>0</v>
      </c>
      <c r="AC196" s="48">
        <v>26000</v>
      </c>
      <c r="AD196" s="48">
        <v>25730.94</v>
      </c>
      <c r="AE196" s="48">
        <v>0</v>
      </c>
      <c r="AF196" s="48">
        <f>SUM(AD196:AE196)</f>
        <v>25730.94</v>
      </c>
      <c r="AG196" s="48"/>
      <c r="AH196" s="48"/>
      <c r="AI196" s="48"/>
      <c r="AJ196" s="48">
        <v>29000</v>
      </c>
      <c r="AK196" s="48">
        <v>0</v>
      </c>
      <c r="AL196" s="48">
        <f>SUM(AJ196:AK196)</f>
        <v>29000</v>
      </c>
      <c r="AM196" s="48">
        <v>29000</v>
      </c>
      <c r="AN196" s="48">
        <v>0</v>
      </c>
      <c r="AO196" s="48">
        <f>SUM(AM196:AN196)</f>
        <v>29000</v>
      </c>
      <c r="AP196" s="48">
        <v>28337.3</v>
      </c>
      <c r="AQ196" s="48">
        <v>0</v>
      </c>
      <c r="AR196" s="48">
        <f>SUM(AP196:AQ196)</f>
        <v>28337.3</v>
      </c>
      <c r="AS196" s="48">
        <v>29400</v>
      </c>
      <c r="AT196" s="48">
        <v>0</v>
      </c>
      <c r="AU196" s="65">
        <f>SUM(AS196:AT196)</f>
        <v>29400</v>
      </c>
      <c r="AV196" s="90">
        <v>27000</v>
      </c>
      <c r="AW196" s="90">
        <v>0</v>
      </c>
      <c r="AX196" s="90">
        <f>SUM(AV196:AW196)</f>
        <v>27000</v>
      </c>
      <c r="AY196" s="90">
        <v>29400</v>
      </c>
      <c r="AZ196" s="90">
        <v>0</v>
      </c>
      <c r="BA196" s="117">
        <f>SUM(AY196:AZ196)</f>
        <v>29400</v>
      </c>
      <c r="BB196" s="215"/>
    </row>
    <row r="197" spans="1:58" ht="15.75" customHeight="1" x14ac:dyDescent="0.25">
      <c r="A197" s="328"/>
      <c r="B197" s="55" t="s">
        <v>186</v>
      </c>
      <c r="C197" s="48">
        <v>84.012200000000007</v>
      </c>
      <c r="D197" s="48">
        <v>0</v>
      </c>
      <c r="E197" s="48">
        <v>84.012200000000007</v>
      </c>
      <c r="F197" s="48">
        <v>80</v>
      </c>
      <c r="G197" s="48">
        <v>0</v>
      </c>
      <c r="H197" s="48">
        <v>80</v>
      </c>
      <c r="I197" s="48">
        <v>82</v>
      </c>
      <c r="J197" s="48">
        <v>0</v>
      </c>
      <c r="K197" s="48">
        <v>82</v>
      </c>
      <c r="L197" s="48">
        <v>81.230800000000002</v>
      </c>
      <c r="M197" s="48">
        <v>0</v>
      </c>
      <c r="N197" s="48">
        <f t="shared" si="180"/>
        <v>81.230800000000002</v>
      </c>
      <c r="O197" s="48">
        <v>85</v>
      </c>
      <c r="P197" s="48">
        <v>0</v>
      </c>
      <c r="Q197" s="48">
        <v>85</v>
      </c>
      <c r="R197" s="48">
        <v>105</v>
      </c>
      <c r="S197" s="48">
        <v>0</v>
      </c>
      <c r="T197" s="48">
        <f t="shared" si="181"/>
        <v>105</v>
      </c>
      <c r="U197" s="48">
        <v>10422.1</v>
      </c>
      <c r="V197" s="48">
        <v>0</v>
      </c>
      <c r="W197" s="48">
        <f>SUM(U197:V197)</f>
        <v>10422.1</v>
      </c>
      <c r="X197" s="48">
        <v>10000</v>
      </c>
      <c r="Y197" s="48">
        <v>0</v>
      </c>
      <c r="Z197" s="48">
        <v>10000</v>
      </c>
      <c r="AA197" s="48">
        <v>15000</v>
      </c>
      <c r="AB197" s="48">
        <v>0</v>
      </c>
      <c r="AC197" s="48">
        <v>15000</v>
      </c>
      <c r="AD197" s="48">
        <v>14857.01</v>
      </c>
      <c r="AE197" s="48">
        <v>0</v>
      </c>
      <c r="AF197" s="48">
        <f>SUM(AD197:AE197)</f>
        <v>14857.01</v>
      </c>
      <c r="AG197" s="48"/>
      <c r="AH197" s="48"/>
      <c r="AI197" s="48"/>
      <c r="AJ197" s="48">
        <v>17000</v>
      </c>
      <c r="AK197" s="48">
        <v>0</v>
      </c>
      <c r="AL197" s="48">
        <f t="shared" ref="AL197:AL198" si="182">SUM(AJ197:AK197)</f>
        <v>17000</v>
      </c>
      <c r="AM197" s="48">
        <v>17000</v>
      </c>
      <c r="AN197" s="48">
        <v>0</v>
      </c>
      <c r="AO197" s="48">
        <f t="shared" ref="AO197:AO198" si="183">SUM(AM197:AN197)</f>
        <v>17000</v>
      </c>
      <c r="AP197" s="48">
        <v>16960.93</v>
      </c>
      <c r="AQ197" s="48">
        <v>0</v>
      </c>
      <c r="AR197" s="48">
        <f t="shared" ref="AR197:AR198" si="184">SUM(AP197:AQ197)</f>
        <v>16960.93</v>
      </c>
      <c r="AS197" s="48">
        <v>20500</v>
      </c>
      <c r="AT197" s="48">
        <v>0</v>
      </c>
      <c r="AU197" s="65">
        <f t="shared" ref="AU197:AU198" si="185">SUM(AS197:AT197)</f>
        <v>20500</v>
      </c>
      <c r="AV197" s="90">
        <v>18800</v>
      </c>
      <c r="AW197" s="90">
        <v>0</v>
      </c>
      <c r="AX197" s="90">
        <f t="shared" ref="AX197:AX198" si="186">SUM(AV197:AW197)</f>
        <v>18800</v>
      </c>
      <c r="AY197" s="90">
        <v>20500</v>
      </c>
      <c r="AZ197" s="90">
        <v>0</v>
      </c>
      <c r="BA197" s="117">
        <f t="shared" ref="BA197:BA198" si="187">SUM(AY197:AZ197)</f>
        <v>20500</v>
      </c>
      <c r="BB197" s="215"/>
    </row>
    <row r="198" spans="1:58" ht="15.75" customHeight="1" x14ac:dyDescent="0.25">
      <c r="A198" s="327"/>
      <c r="B198" s="55" t="s">
        <v>187</v>
      </c>
      <c r="C198" s="48">
        <v>345.99779999999998</v>
      </c>
      <c r="D198" s="48">
        <v>0</v>
      </c>
      <c r="E198" s="48">
        <v>345.99779999999998</v>
      </c>
      <c r="F198" s="48">
        <v>350</v>
      </c>
      <c r="G198" s="48">
        <v>0</v>
      </c>
      <c r="H198" s="48">
        <v>350</v>
      </c>
      <c r="I198" s="48">
        <v>330</v>
      </c>
      <c r="J198" s="48">
        <v>0</v>
      </c>
      <c r="K198" s="48">
        <v>330</v>
      </c>
      <c r="L198" s="48">
        <v>328.75360000000001</v>
      </c>
      <c r="M198" s="48">
        <v>0</v>
      </c>
      <c r="N198" s="48">
        <f t="shared" si="180"/>
        <v>328.75360000000001</v>
      </c>
      <c r="O198" s="48">
        <v>370</v>
      </c>
      <c r="P198" s="48">
        <v>0</v>
      </c>
      <c r="Q198" s="48">
        <v>370</v>
      </c>
      <c r="R198" s="48">
        <v>445</v>
      </c>
      <c r="S198" s="48">
        <v>0</v>
      </c>
      <c r="T198" s="48">
        <f t="shared" si="181"/>
        <v>445</v>
      </c>
      <c r="U198" s="48">
        <v>49414.77</v>
      </c>
      <c r="V198" s="48">
        <v>0</v>
      </c>
      <c r="W198" s="48">
        <f>SUM(W196:W197)</f>
        <v>25375.440000000002</v>
      </c>
      <c r="X198" s="48">
        <v>48450</v>
      </c>
      <c r="Y198" s="48">
        <v>0</v>
      </c>
      <c r="Z198" s="48">
        <v>48450</v>
      </c>
      <c r="AA198" s="48">
        <v>55000</v>
      </c>
      <c r="AB198" s="48">
        <v>0</v>
      </c>
      <c r="AC198" s="48">
        <v>55000</v>
      </c>
      <c r="AD198" s="48">
        <v>54358</v>
      </c>
      <c r="AE198" s="48">
        <v>0</v>
      </c>
      <c r="AF198" s="48">
        <f>SUM(AD198:AE198)</f>
        <v>54358</v>
      </c>
      <c r="AG198" s="48"/>
      <c r="AH198" s="48"/>
      <c r="AI198" s="48"/>
      <c r="AJ198" s="48">
        <v>65000</v>
      </c>
      <c r="AK198" s="48">
        <v>0</v>
      </c>
      <c r="AL198" s="48">
        <f t="shared" si="182"/>
        <v>65000</v>
      </c>
      <c r="AM198" s="48">
        <v>65000</v>
      </c>
      <c r="AN198" s="48">
        <v>0</v>
      </c>
      <c r="AO198" s="48">
        <f t="shared" si="183"/>
        <v>65000</v>
      </c>
      <c r="AP198" s="48">
        <v>63967.3</v>
      </c>
      <c r="AQ198" s="48">
        <v>0</v>
      </c>
      <c r="AR198" s="48">
        <f t="shared" si="184"/>
        <v>63967.3</v>
      </c>
      <c r="AS198" s="48">
        <v>70100</v>
      </c>
      <c r="AT198" s="48">
        <v>0</v>
      </c>
      <c r="AU198" s="65">
        <f t="shared" si="185"/>
        <v>70100</v>
      </c>
      <c r="AV198" s="90">
        <v>64272</v>
      </c>
      <c r="AW198" s="90">
        <v>0</v>
      </c>
      <c r="AX198" s="90">
        <f t="shared" si="186"/>
        <v>64272</v>
      </c>
      <c r="AY198" s="90">
        <v>70100</v>
      </c>
      <c r="AZ198" s="90">
        <v>0</v>
      </c>
      <c r="BA198" s="117">
        <f t="shared" si="187"/>
        <v>70100</v>
      </c>
      <c r="BB198" s="215"/>
    </row>
    <row r="199" spans="1:58" ht="15.75" customHeight="1" x14ac:dyDescent="0.25">
      <c r="A199" s="379" t="s">
        <v>40</v>
      </c>
      <c r="B199" s="330"/>
      <c r="C199" s="20">
        <f t="shared" ref="C199:K199" si="188">SUM(C196:C198)</f>
        <v>565.83259999999996</v>
      </c>
      <c r="D199" s="20">
        <f t="shared" si="188"/>
        <v>0</v>
      </c>
      <c r="E199" s="20">
        <f t="shared" si="188"/>
        <v>565.83259999999996</v>
      </c>
      <c r="F199" s="20">
        <f t="shared" si="188"/>
        <v>550</v>
      </c>
      <c r="G199" s="20">
        <f t="shared" si="188"/>
        <v>0</v>
      </c>
      <c r="H199" s="20">
        <f t="shared" si="188"/>
        <v>550</v>
      </c>
      <c r="I199" s="20">
        <f t="shared" si="188"/>
        <v>550</v>
      </c>
      <c r="J199" s="20">
        <f t="shared" si="188"/>
        <v>0</v>
      </c>
      <c r="K199" s="20">
        <f t="shared" si="188"/>
        <v>550</v>
      </c>
      <c r="L199" s="20">
        <f>SUM(L196:L198)</f>
        <v>547.52440000000001</v>
      </c>
      <c r="M199" s="20">
        <f>SUM(M196:M198)</f>
        <v>0</v>
      </c>
      <c r="N199" s="20">
        <f t="shared" si="180"/>
        <v>547.52440000000001</v>
      </c>
      <c r="O199" s="20">
        <f t="shared" ref="O199:Q199" si="189">SUM(O196:O198)</f>
        <v>580</v>
      </c>
      <c r="P199" s="20">
        <f t="shared" si="189"/>
        <v>0</v>
      </c>
      <c r="Q199" s="20">
        <f t="shared" si="189"/>
        <v>580</v>
      </c>
      <c r="R199" s="20">
        <f>SUM(R196:R198)</f>
        <v>700</v>
      </c>
      <c r="S199" s="20">
        <f>SUM(S196:S198)</f>
        <v>0</v>
      </c>
      <c r="T199" s="20">
        <f t="shared" si="181"/>
        <v>700</v>
      </c>
      <c r="U199" s="20">
        <f>SUM(U196:U198)</f>
        <v>74790.209999999992</v>
      </c>
      <c r="V199" s="20">
        <f t="shared" ref="V199:W199" si="190">SUM(V196:V198)</f>
        <v>0</v>
      </c>
      <c r="W199" s="20">
        <f t="shared" si="190"/>
        <v>50750.880000000005</v>
      </c>
      <c r="X199" s="20">
        <f>SUM(X196:X198)</f>
        <v>75450</v>
      </c>
      <c r="Y199" s="20">
        <f t="shared" ref="Y199:BA199" si="191">SUM(Y196:Y198)</f>
        <v>0</v>
      </c>
      <c r="Z199" s="20">
        <f t="shared" si="191"/>
        <v>75450</v>
      </c>
      <c r="AA199" s="20">
        <f t="shared" si="191"/>
        <v>96000</v>
      </c>
      <c r="AB199" s="20">
        <f t="shared" si="191"/>
        <v>0</v>
      </c>
      <c r="AC199" s="20">
        <f t="shared" si="191"/>
        <v>96000</v>
      </c>
      <c r="AD199" s="20">
        <f t="shared" si="191"/>
        <v>94945.95</v>
      </c>
      <c r="AE199" s="20">
        <f t="shared" si="191"/>
        <v>0</v>
      </c>
      <c r="AF199" s="20">
        <f t="shared" si="191"/>
        <v>94945.95</v>
      </c>
      <c r="AG199" s="20">
        <f t="shared" si="191"/>
        <v>0</v>
      </c>
      <c r="AH199" s="20">
        <f t="shared" si="191"/>
        <v>0</v>
      </c>
      <c r="AI199" s="20">
        <f t="shared" si="191"/>
        <v>0</v>
      </c>
      <c r="AJ199" s="20">
        <f t="shared" si="191"/>
        <v>111000</v>
      </c>
      <c r="AK199" s="20">
        <f t="shared" si="191"/>
        <v>0</v>
      </c>
      <c r="AL199" s="20">
        <f t="shared" si="191"/>
        <v>111000</v>
      </c>
      <c r="AM199" s="20">
        <f t="shared" si="191"/>
        <v>111000</v>
      </c>
      <c r="AN199" s="20">
        <f t="shared" si="191"/>
        <v>0</v>
      </c>
      <c r="AO199" s="20">
        <f t="shared" si="191"/>
        <v>111000</v>
      </c>
      <c r="AP199" s="20">
        <f t="shared" si="191"/>
        <v>109265.53</v>
      </c>
      <c r="AQ199" s="20">
        <f t="shared" si="191"/>
        <v>0</v>
      </c>
      <c r="AR199" s="20">
        <f t="shared" si="191"/>
        <v>109265.53</v>
      </c>
      <c r="AS199" s="20">
        <f t="shared" si="191"/>
        <v>120000</v>
      </c>
      <c r="AT199" s="20">
        <f t="shared" si="191"/>
        <v>0</v>
      </c>
      <c r="AU199" s="20">
        <f t="shared" si="191"/>
        <v>120000</v>
      </c>
      <c r="AV199" s="20">
        <f t="shared" si="191"/>
        <v>110072</v>
      </c>
      <c r="AW199" s="20">
        <f t="shared" si="191"/>
        <v>0</v>
      </c>
      <c r="AX199" s="20">
        <f t="shared" si="191"/>
        <v>110072</v>
      </c>
      <c r="AY199" s="20">
        <f t="shared" si="191"/>
        <v>120000</v>
      </c>
      <c r="AZ199" s="20">
        <f t="shared" si="191"/>
        <v>0</v>
      </c>
      <c r="BA199" s="297">
        <f t="shared" si="191"/>
        <v>120000</v>
      </c>
      <c r="BB199" s="215"/>
    </row>
    <row r="200" spans="1:58" ht="15.75" customHeight="1" x14ac:dyDescent="0.25">
      <c r="A200" s="354" t="s">
        <v>44</v>
      </c>
      <c r="B200" s="52" t="s">
        <v>251</v>
      </c>
      <c r="C200" s="8"/>
      <c r="D200" s="9"/>
      <c r="E200" s="9"/>
      <c r="F200" s="9"/>
      <c r="G200" s="9"/>
      <c r="H200" s="9"/>
      <c r="I200" s="9"/>
      <c r="J200" s="9"/>
      <c r="K200" s="9"/>
      <c r="L200" s="9"/>
      <c r="M200" s="9"/>
      <c r="N200" s="9"/>
      <c r="O200" s="9"/>
      <c r="P200" s="9"/>
      <c r="Q200" s="9"/>
      <c r="R200" s="9"/>
      <c r="S200" s="9"/>
      <c r="T200" s="9"/>
      <c r="U200" s="48">
        <v>13284.32</v>
      </c>
      <c r="V200" s="48">
        <v>0</v>
      </c>
      <c r="W200" s="48">
        <f>SUM(U200:V200)</f>
        <v>13284.32</v>
      </c>
      <c r="X200" s="48">
        <v>13500</v>
      </c>
      <c r="Y200" s="48">
        <v>0</v>
      </c>
      <c r="Z200" s="48">
        <v>13500</v>
      </c>
      <c r="AA200" s="99">
        <v>10000</v>
      </c>
      <c r="AB200" s="50">
        <v>0</v>
      </c>
      <c r="AC200" s="50">
        <f>SUM(AA200:AB200)</f>
        <v>10000</v>
      </c>
      <c r="AD200" s="48">
        <v>8765.68</v>
      </c>
      <c r="AE200" s="48">
        <v>0</v>
      </c>
      <c r="AF200" s="48">
        <f>SUM(AD200:AE200)</f>
        <v>8765.68</v>
      </c>
      <c r="AG200" s="48"/>
      <c r="AH200" s="48"/>
      <c r="AI200" s="65"/>
      <c r="AJ200" s="50">
        <v>13500</v>
      </c>
      <c r="AK200" s="50">
        <v>0</v>
      </c>
      <c r="AL200" s="50">
        <v>13500</v>
      </c>
      <c r="AM200" s="99">
        <v>11000</v>
      </c>
      <c r="AN200" s="50">
        <v>0</v>
      </c>
      <c r="AO200" s="50">
        <f>SUM(AM200:AN200)</f>
        <v>11000</v>
      </c>
      <c r="AP200" s="107">
        <v>10152.5</v>
      </c>
      <c r="AQ200" s="107">
        <v>0</v>
      </c>
      <c r="AR200" s="107">
        <f>SUM(AP200:AQ200)</f>
        <v>10152.5</v>
      </c>
      <c r="AS200" s="99">
        <v>13500</v>
      </c>
      <c r="AT200" s="50">
        <v>0</v>
      </c>
      <c r="AU200" s="196">
        <f>SUM(AS200:AT200)</f>
        <v>13500</v>
      </c>
      <c r="AV200" s="90">
        <v>13500</v>
      </c>
      <c r="AW200" s="90">
        <v>0</v>
      </c>
      <c r="AX200" s="90">
        <f>SUM(AV200:AW200)</f>
        <v>13500</v>
      </c>
      <c r="AY200" s="90">
        <v>13500</v>
      </c>
      <c r="AZ200" s="90">
        <v>0</v>
      </c>
      <c r="BA200" s="117">
        <f>SUM(AY200:AZ200)</f>
        <v>13500</v>
      </c>
      <c r="BB200" s="215"/>
    </row>
    <row r="201" spans="1:58" ht="15.75" customHeight="1" x14ac:dyDescent="0.25">
      <c r="A201" s="354"/>
      <c r="B201" s="52" t="s">
        <v>252</v>
      </c>
      <c r="C201" s="8"/>
      <c r="D201" s="9"/>
      <c r="E201" s="9"/>
      <c r="F201" s="9"/>
      <c r="G201" s="9"/>
      <c r="H201" s="9"/>
      <c r="I201" s="9"/>
      <c r="J201" s="9"/>
      <c r="K201" s="9"/>
      <c r="L201" s="9"/>
      <c r="M201" s="9"/>
      <c r="N201" s="9"/>
      <c r="O201" s="9"/>
      <c r="P201" s="9"/>
      <c r="Q201" s="9"/>
      <c r="R201" s="9"/>
      <c r="S201" s="9"/>
      <c r="T201" s="9"/>
      <c r="U201" s="48">
        <v>149.91</v>
      </c>
      <c r="V201" s="48">
        <v>0</v>
      </c>
      <c r="W201" s="48">
        <f t="shared" ref="W201:W240" si="192">SUM(U201:V201)</f>
        <v>149.91</v>
      </c>
      <c r="X201" s="48">
        <v>200</v>
      </c>
      <c r="Y201" s="48">
        <v>0</v>
      </c>
      <c r="Z201" s="48">
        <v>200</v>
      </c>
      <c r="AA201" s="50">
        <v>350</v>
      </c>
      <c r="AB201" s="50">
        <v>0</v>
      </c>
      <c r="AC201" s="50">
        <f t="shared" ref="AC201:AC240" si="193">SUM(AA201:AB201)</f>
        <v>350</v>
      </c>
      <c r="AD201" s="48">
        <v>349.12</v>
      </c>
      <c r="AE201" s="48">
        <v>0</v>
      </c>
      <c r="AF201" s="48">
        <f t="shared" ref="AF201:AF240" si="194">SUM(AD201:AE201)</f>
        <v>349.12</v>
      </c>
      <c r="AG201" s="48"/>
      <c r="AH201" s="48"/>
      <c r="AI201" s="65"/>
      <c r="AJ201" s="99">
        <v>400</v>
      </c>
      <c r="AK201" s="50">
        <v>0</v>
      </c>
      <c r="AL201" s="50">
        <v>400</v>
      </c>
      <c r="AM201" s="50">
        <v>660</v>
      </c>
      <c r="AN201" s="50">
        <v>0</v>
      </c>
      <c r="AO201" s="50">
        <f t="shared" ref="AO201:AO240" si="195">SUM(AM201:AN201)</f>
        <v>660</v>
      </c>
      <c r="AP201" s="107">
        <v>549.12</v>
      </c>
      <c r="AQ201" s="107">
        <v>0</v>
      </c>
      <c r="AR201" s="107">
        <f t="shared" ref="AR201:AR240" si="196">SUM(AP201:AQ201)</f>
        <v>549.12</v>
      </c>
      <c r="AS201" s="99">
        <v>400</v>
      </c>
      <c r="AT201" s="50">
        <v>0</v>
      </c>
      <c r="AU201" s="196">
        <f t="shared" ref="AU201:AU240" si="197">SUM(AS201:AT201)</f>
        <v>400</v>
      </c>
      <c r="AV201" s="90">
        <v>550</v>
      </c>
      <c r="AW201" s="90">
        <v>0</v>
      </c>
      <c r="AX201" s="90">
        <f t="shared" ref="AX201:AX240" si="198">SUM(AV201:AW201)</f>
        <v>550</v>
      </c>
      <c r="AY201" s="90">
        <v>550</v>
      </c>
      <c r="AZ201" s="90">
        <v>0</v>
      </c>
      <c r="BA201" s="117">
        <f t="shared" ref="BA201:BA240" si="199">SUM(AY201:AZ201)</f>
        <v>550</v>
      </c>
      <c r="BB201" s="215"/>
    </row>
    <row r="202" spans="1:58" ht="15.75" customHeight="1" x14ac:dyDescent="0.25">
      <c r="A202" s="354"/>
      <c r="B202" s="52" t="s">
        <v>253</v>
      </c>
      <c r="C202" s="8"/>
      <c r="D202" s="9"/>
      <c r="E202" s="9"/>
      <c r="F202" s="9"/>
      <c r="G202" s="9"/>
      <c r="H202" s="9"/>
      <c r="I202" s="9"/>
      <c r="J202" s="9"/>
      <c r="K202" s="9"/>
      <c r="L202" s="9"/>
      <c r="M202" s="9"/>
      <c r="N202" s="9"/>
      <c r="O202" s="9"/>
      <c r="P202" s="9"/>
      <c r="Q202" s="9"/>
      <c r="R202" s="9"/>
      <c r="S202" s="9"/>
      <c r="T202" s="9"/>
      <c r="U202" s="48">
        <v>1144.81</v>
      </c>
      <c r="V202" s="48">
        <v>0</v>
      </c>
      <c r="W202" s="48">
        <f t="shared" si="192"/>
        <v>1144.81</v>
      </c>
      <c r="X202" s="48">
        <v>1330.22</v>
      </c>
      <c r="Y202" s="48">
        <v>0</v>
      </c>
      <c r="Z202" s="48">
        <v>1330.22</v>
      </c>
      <c r="AA202" s="99">
        <v>1551.08</v>
      </c>
      <c r="AB202" s="50">
        <v>0</v>
      </c>
      <c r="AC202" s="50">
        <f t="shared" si="193"/>
        <v>1551.08</v>
      </c>
      <c r="AD202" s="48">
        <v>1532.7</v>
      </c>
      <c r="AE202" s="48">
        <v>0</v>
      </c>
      <c r="AF202" s="48">
        <f t="shared" si="194"/>
        <v>1532.7</v>
      </c>
      <c r="AG202" s="48"/>
      <c r="AH202" s="48"/>
      <c r="AI202" s="65"/>
      <c r="AJ202" s="99">
        <v>1443.22</v>
      </c>
      <c r="AK202" s="50">
        <v>0</v>
      </c>
      <c r="AL202" s="50">
        <v>1443.22</v>
      </c>
      <c r="AM202" s="99">
        <v>1642.5</v>
      </c>
      <c r="AN202" s="50">
        <v>0</v>
      </c>
      <c r="AO202" s="50">
        <f t="shared" si="195"/>
        <v>1642.5</v>
      </c>
      <c r="AP202" s="107">
        <v>1488.97</v>
      </c>
      <c r="AQ202" s="107">
        <v>0</v>
      </c>
      <c r="AR202" s="107">
        <f t="shared" si="196"/>
        <v>1488.97</v>
      </c>
      <c r="AS202" s="99">
        <v>1735.27</v>
      </c>
      <c r="AT202" s="50">
        <v>0</v>
      </c>
      <c r="AU202" s="196">
        <f t="shared" si="197"/>
        <v>1735.27</v>
      </c>
      <c r="AV202" s="90">
        <v>1735.6</v>
      </c>
      <c r="AW202" s="90">
        <v>0</v>
      </c>
      <c r="AX202" s="90">
        <f t="shared" si="198"/>
        <v>1735.6</v>
      </c>
      <c r="AY202" s="90">
        <v>1830.67</v>
      </c>
      <c r="AZ202" s="90">
        <v>0</v>
      </c>
      <c r="BA202" s="117">
        <f t="shared" si="199"/>
        <v>1830.67</v>
      </c>
      <c r="BB202" s="215"/>
    </row>
    <row r="203" spans="1:58" ht="15.75" customHeight="1" x14ac:dyDescent="0.25">
      <c r="A203" s="354"/>
      <c r="B203" s="52" t="s">
        <v>254</v>
      </c>
      <c r="C203" s="8"/>
      <c r="D203" s="9"/>
      <c r="E203" s="9"/>
      <c r="F203" s="9"/>
      <c r="G203" s="9"/>
      <c r="H203" s="9"/>
      <c r="I203" s="9"/>
      <c r="J203" s="9"/>
      <c r="K203" s="9"/>
      <c r="L203" s="9"/>
      <c r="M203" s="9"/>
      <c r="N203" s="9"/>
      <c r="O203" s="9"/>
      <c r="P203" s="9"/>
      <c r="Q203" s="9"/>
      <c r="R203" s="9"/>
      <c r="S203" s="9"/>
      <c r="T203" s="9"/>
      <c r="U203" s="48">
        <v>2820.92</v>
      </c>
      <c r="V203" s="48">
        <v>0</v>
      </c>
      <c r="W203" s="48">
        <f t="shared" si="192"/>
        <v>2820.92</v>
      </c>
      <c r="X203" s="48">
        <v>3262.02</v>
      </c>
      <c r="Y203" s="48">
        <v>0</v>
      </c>
      <c r="Z203" s="48">
        <v>3262.02</v>
      </c>
      <c r="AA203" s="99">
        <v>3255</v>
      </c>
      <c r="AB203" s="50">
        <v>0</v>
      </c>
      <c r="AC203" s="50">
        <f t="shared" si="193"/>
        <v>3255</v>
      </c>
      <c r="AD203" s="48">
        <v>3238.16</v>
      </c>
      <c r="AE203" s="48">
        <v>0</v>
      </c>
      <c r="AF203" s="48">
        <f t="shared" si="194"/>
        <v>3238.16</v>
      </c>
      <c r="AG203" s="48"/>
      <c r="AH203" s="48"/>
      <c r="AI203" s="65"/>
      <c r="AJ203" s="99">
        <v>3850.02</v>
      </c>
      <c r="AK203" s="50">
        <v>0</v>
      </c>
      <c r="AL203" s="50">
        <v>3850.02</v>
      </c>
      <c r="AM203" s="99">
        <v>4425.33</v>
      </c>
      <c r="AN203" s="50">
        <v>0</v>
      </c>
      <c r="AO203" s="50">
        <f t="shared" si="195"/>
        <v>4425.33</v>
      </c>
      <c r="AP203" s="107">
        <v>4147.8</v>
      </c>
      <c r="AQ203" s="107">
        <v>0</v>
      </c>
      <c r="AR203" s="107">
        <f t="shared" si="196"/>
        <v>4147.8</v>
      </c>
      <c r="AS203" s="99">
        <v>4618.07</v>
      </c>
      <c r="AT203" s="50">
        <v>0</v>
      </c>
      <c r="AU203" s="196">
        <f t="shared" si="197"/>
        <v>4618.07</v>
      </c>
      <c r="AV203" s="90">
        <v>4568.87</v>
      </c>
      <c r="AW203" s="90">
        <v>0</v>
      </c>
      <c r="AX203" s="90">
        <f t="shared" si="198"/>
        <v>4568.87</v>
      </c>
      <c r="AY203" s="90">
        <v>4831.01</v>
      </c>
      <c r="AZ203" s="90">
        <v>0</v>
      </c>
      <c r="BA203" s="117">
        <f t="shared" si="199"/>
        <v>4831.01</v>
      </c>
      <c r="BB203" s="215"/>
    </row>
    <row r="204" spans="1:58" ht="15.75" customHeight="1" x14ac:dyDescent="0.25">
      <c r="A204" s="354"/>
      <c r="B204" s="52" t="s">
        <v>255</v>
      </c>
      <c r="C204" s="8"/>
      <c r="D204" s="9"/>
      <c r="E204" s="9"/>
      <c r="F204" s="9"/>
      <c r="G204" s="9"/>
      <c r="H204" s="9"/>
      <c r="I204" s="9"/>
      <c r="J204" s="9"/>
      <c r="K204" s="9"/>
      <c r="L204" s="9"/>
      <c r="M204" s="9"/>
      <c r="N204" s="9"/>
      <c r="O204" s="9"/>
      <c r="P204" s="9"/>
      <c r="Q204" s="9"/>
      <c r="R204" s="9"/>
      <c r="S204" s="9"/>
      <c r="T204" s="9"/>
      <c r="U204" s="48">
        <v>0</v>
      </c>
      <c r="V204" s="48">
        <v>0</v>
      </c>
      <c r="W204" s="48">
        <f t="shared" si="192"/>
        <v>0</v>
      </c>
      <c r="X204" s="48">
        <v>0.01</v>
      </c>
      <c r="Y204" s="48">
        <v>0</v>
      </c>
      <c r="Z204" s="48">
        <v>0.01</v>
      </c>
      <c r="AA204" s="50">
        <v>0</v>
      </c>
      <c r="AB204" s="50">
        <v>0</v>
      </c>
      <c r="AC204" s="50">
        <f t="shared" si="193"/>
        <v>0</v>
      </c>
      <c r="AD204" s="48">
        <v>0</v>
      </c>
      <c r="AE204" s="48">
        <v>0</v>
      </c>
      <c r="AF204" s="48">
        <f t="shared" si="194"/>
        <v>0</v>
      </c>
      <c r="AG204" s="48"/>
      <c r="AH204" s="48"/>
      <c r="AI204" s="65"/>
      <c r="AJ204" s="99">
        <v>0.01</v>
      </c>
      <c r="AK204" s="50">
        <v>0</v>
      </c>
      <c r="AL204" s="50">
        <v>0.01</v>
      </c>
      <c r="AM204" s="50">
        <v>0</v>
      </c>
      <c r="AN204" s="50">
        <v>0</v>
      </c>
      <c r="AO204" s="50">
        <f t="shared" si="195"/>
        <v>0</v>
      </c>
      <c r="AP204" s="107">
        <v>0</v>
      </c>
      <c r="AQ204" s="107">
        <v>0</v>
      </c>
      <c r="AR204" s="107">
        <f t="shared" si="196"/>
        <v>0</v>
      </c>
      <c r="AS204" s="99">
        <v>0.01</v>
      </c>
      <c r="AT204" s="50">
        <v>0</v>
      </c>
      <c r="AU204" s="196">
        <f t="shared" si="197"/>
        <v>0.01</v>
      </c>
      <c r="AV204" s="90">
        <v>0</v>
      </c>
      <c r="AW204" s="90">
        <v>0</v>
      </c>
      <c r="AX204" s="90">
        <f t="shared" si="198"/>
        <v>0</v>
      </c>
      <c r="AY204" s="90">
        <v>0.01</v>
      </c>
      <c r="AZ204" s="90">
        <v>0</v>
      </c>
      <c r="BA204" s="117">
        <f t="shared" si="199"/>
        <v>0.01</v>
      </c>
      <c r="BB204" s="215"/>
    </row>
    <row r="205" spans="1:58" ht="15.75" customHeight="1" x14ac:dyDescent="0.25">
      <c r="A205" s="354"/>
      <c r="B205" s="52" t="s">
        <v>256</v>
      </c>
      <c r="C205" s="8"/>
      <c r="D205" s="9"/>
      <c r="E205" s="9"/>
      <c r="F205" s="9"/>
      <c r="G205" s="9"/>
      <c r="H205" s="9"/>
      <c r="I205" s="9"/>
      <c r="J205" s="9"/>
      <c r="K205" s="9"/>
      <c r="L205" s="9"/>
      <c r="M205" s="9"/>
      <c r="N205" s="9"/>
      <c r="O205" s="9"/>
      <c r="P205" s="9"/>
      <c r="Q205" s="9"/>
      <c r="R205" s="9"/>
      <c r="S205" s="9"/>
      <c r="T205" s="9"/>
      <c r="U205" s="48">
        <v>0</v>
      </c>
      <c r="V205" s="48">
        <v>0</v>
      </c>
      <c r="W205" s="48">
        <f t="shared" si="192"/>
        <v>0</v>
      </c>
      <c r="X205" s="48">
        <v>0.01</v>
      </c>
      <c r="Y205" s="48">
        <v>0</v>
      </c>
      <c r="Z205" s="48">
        <v>0.01</v>
      </c>
      <c r="AA205" s="50">
        <v>0</v>
      </c>
      <c r="AB205" s="50">
        <v>0</v>
      </c>
      <c r="AC205" s="50">
        <f t="shared" si="193"/>
        <v>0</v>
      </c>
      <c r="AD205" s="48">
        <v>0</v>
      </c>
      <c r="AE205" s="48">
        <v>0</v>
      </c>
      <c r="AF205" s="48">
        <f t="shared" si="194"/>
        <v>0</v>
      </c>
      <c r="AG205" s="48"/>
      <c r="AH205" s="48"/>
      <c r="AI205" s="65"/>
      <c r="AJ205" s="99">
        <v>0.01</v>
      </c>
      <c r="AK205" s="50">
        <v>0</v>
      </c>
      <c r="AL205" s="50">
        <v>0.01</v>
      </c>
      <c r="AM205" s="50">
        <v>0</v>
      </c>
      <c r="AN205" s="50">
        <v>0</v>
      </c>
      <c r="AO205" s="50">
        <f t="shared" si="195"/>
        <v>0</v>
      </c>
      <c r="AP205" s="107">
        <v>0</v>
      </c>
      <c r="AQ205" s="107">
        <v>0</v>
      </c>
      <c r="AR205" s="107">
        <f t="shared" si="196"/>
        <v>0</v>
      </c>
      <c r="AS205" s="99">
        <v>0.01</v>
      </c>
      <c r="AT205" s="50">
        <v>0</v>
      </c>
      <c r="AU205" s="196">
        <f t="shared" si="197"/>
        <v>0.01</v>
      </c>
      <c r="AV205" s="90">
        <v>0</v>
      </c>
      <c r="AW205" s="90">
        <v>0</v>
      </c>
      <c r="AX205" s="90">
        <f t="shared" si="198"/>
        <v>0</v>
      </c>
      <c r="AY205" s="90">
        <v>0.01</v>
      </c>
      <c r="AZ205" s="90">
        <v>0</v>
      </c>
      <c r="BA205" s="117">
        <f t="shared" si="199"/>
        <v>0.01</v>
      </c>
      <c r="BB205" s="215"/>
    </row>
    <row r="206" spans="1:58" ht="15.75" customHeight="1" x14ac:dyDescent="0.25">
      <c r="A206" s="354"/>
      <c r="B206" s="52" t="s">
        <v>257</v>
      </c>
      <c r="C206" s="8"/>
      <c r="D206" s="9"/>
      <c r="E206" s="9"/>
      <c r="F206" s="9"/>
      <c r="G206" s="9"/>
      <c r="H206" s="9"/>
      <c r="I206" s="9"/>
      <c r="J206" s="9"/>
      <c r="K206" s="9"/>
      <c r="L206" s="9"/>
      <c r="M206" s="9"/>
      <c r="N206" s="9"/>
      <c r="O206" s="9"/>
      <c r="P206" s="9"/>
      <c r="Q206" s="9"/>
      <c r="R206" s="9"/>
      <c r="S206" s="9"/>
      <c r="T206" s="9"/>
      <c r="U206" s="48">
        <v>7.04</v>
      </c>
      <c r="V206" s="48">
        <v>0</v>
      </c>
      <c r="W206" s="48">
        <f t="shared" si="192"/>
        <v>7.04</v>
      </c>
      <c r="X206" s="48">
        <v>8</v>
      </c>
      <c r="Y206" s="48">
        <v>0</v>
      </c>
      <c r="Z206" s="48">
        <v>8</v>
      </c>
      <c r="AA206" s="99">
        <v>12</v>
      </c>
      <c r="AB206" s="50">
        <v>0</v>
      </c>
      <c r="AC206" s="50">
        <f t="shared" si="193"/>
        <v>12</v>
      </c>
      <c r="AD206" s="48">
        <v>10.02</v>
      </c>
      <c r="AE206" s="48">
        <v>0</v>
      </c>
      <c r="AF206" s="48">
        <f t="shared" si="194"/>
        <v>10.02</v>
      </c>
      <c r="AG206" s="48"/>
      <c r="AH206" s="48"/>
      <c r="AI206" s="65"/>
      <c r="AJ206" s="99">
        <v>12</v>
      </c>
      <c r="AK206" s="50">
        <v>0</v>
      </c>
      <c r="AL206" s="50">
        <v>12</v>
      </c>
      <c r="AM206" s="99">
        <v>12</v>
      </c>
      <c r="AN206" s="50">
        <v>0</v>
      </c>
      <c r="AO206" s="50">
        <f t="shared" si="195"/>
        <v>12</v>
      </c>
      <c r="AP206" s="107">
        <v>11.65</v>
      </c>
      <c r="AQ206" s="107">
        <v>0</v>
      </c>
      <c r="AR206" s="107">
        <f t="shared" si="196"/>
        <v>11.65</v>
      </c>
      <c r="AS206" s="99">
        <v>12</v>
      </c>
      <c r="AT206" s="50">
        <v>0</v>
      </c>
      <c r="AU206" s="196">
        <f t="shared" si="197"/>
        <v>12</v>
      </c>
      <c r="AV206" s="90">
        <v>12</v>
      </c>
      <c r="AW206" s="90">
        <v>0</v>
      </c>
      <c r="AX206" s="90">
        <f t="shared" si="198"/>
        <v>12</v>
      </c>
      <c r="AY206" s="90">
        <v>12</v>
      </c>
      <c r="AZ206" s="90">
        <v>0</v>
      </c>
      <c r="BA206" s="117">
        <f t="shared" si="199"/>
        <v>12</v>
      </c>
      <c r="BB206" s="215"/>
    </row>
    <row r="207" spans="1:58" ht="15.75" customHeight="1" x14ac:dyDescent="0.25">
      <c r="A207" s="354"/>
      <c r="B207" s="52" t="s">
        <v>258</v>
      </c>
      <c r="C207" s="8"/>
      <c r="D207" s="9"/>
      <c r="E207" s="9"/>
      <c r="F207" s="9"/>
      <c r="G207" s="9"/>
      <c r="H207" s="9"/>
      <c r="I207" s="9"/>
      <c r="J207" s="9"/>
      <c r="K207" s="9"/>
      <c r="L207" s="9"/>
      <c r="M207" s="9"/>
      <c r="N207" s="9"/>
      <c r="O207" s="9"/>
      <c r="P207" s="9"/>
      <c r="Q207" s="9"/>
      <c r="R207" s="9"/>
      <c r="S207" s="9"/>
      <c r="T207" s="9"/>
      <c r="U207" s="48">
        <v>87.11</v>
      </c>
      <c r="V207" s="48">
        <v>0</v>
      </c>
      <c r="W207" s="48">
        <f t="shared" si="192"/>
        <v>87.11</v>
      </c>
      <c r="X207" s="48">
        <v>141</v>
      </c>
      <c r="Y207" s="48">
        <v>0</v>
      </c>
      <c r="Z207" s="48">
        <v>141</v>
      </c>
      <c r="AA207" s="99">
        <v>100</v>
      </c>
      <c r="AB207" s="50">
        <v>0</v>
      </c>
      <c r="AC207" s="50">
        <f t="shared" si="193"/>
        <v>100</v>
      </c>
      <c r="AD207" s="48">
        <v>81.040000000000006</v>
      </c>
      <c r="AE207" s="48">
        <v>0</v>
      </c>
      <c r="AF207" s="48">
        <f t="shared" si="194"/>
        <v>81.040000000000006</v>
      </c>
      <c r="AG207" s="48"/>
      <c r="AH207" s="48"/>
      <c r="AI207" s="65"/>
      <c r="AJ207" s="99">
        <v>110.01</v>
      </c>
      <c r="AK207" s="50">
        <v>0</v>
      </c>
      <c r="AL207" s="50">
        <v>110.01</v>
      </c>
      <c r="AM207" s="99">
        <v>100</v>
      </c>
      <c r="AN207" s="50">
        <v>0</v>
      </c>
      <c r="AO207" s="50">
        <f t="shared" si="195"/>
        <v>100</v>
      </c>
      <c r="AP207" s="107">
        <v>99.91</v>
      </c>
      <c r="AQ207" s="107">
        <v>0</v>
      </c>
      <c r="AR207" s="107">
        <f t="shared" si="196"/>
        <v>99.91</v>
      </c>
      <c r="AS207" s="99">
        <v>110.01</v>
      </c>
      <c r="AT207" s="50">
        <v>0</v>
      </c>
      <c r="AU207" s="196">
        <f t="shared" si="197"/>
        <v>110.01</v>
      </c>
      <c r="AV207" s="90">
        <v>145</v>
      </c>
      <c r="AW207" s="90">
        <v>0</v>
      </c>
      <c r="AX207" s="90">
        <f t="shared" si="198"/>
        <v>145</v>
      </c>
      <c r="AY207" s="90">
        <v>160.01</v>
      </c>
      <c r="AZ207" s="90">
        <v>0</v>
      </c>
      <c r="BA207" s="117">
        <f t="shared" si="199"/>
        <v>160.01</v>
      </c>
      <c r="BB207" s="215"/>
    </row>
    <row r="208" spans="1:58" ht="15.75" customHeight="1" x14ac:dyDescent="0.25">
      <c r="A208" s="354"/>
      <c r="B208" s="52" t="s">
        <v>259</v>
      </c>
      <c r="C208" s="8"/>
      <c r="D208" s="9"/>
      <c r="E208" s="9"/>
      <c r="F208" s="9"/>
      <c r="G208" s="9"/>
      <c r="H208" s="9"/>
      <c r="I208" s="9"/>
      <c r="J208" s="9"/>
      <c r="K208" s="9"/>
      <c r="L208" s="9"/>
      <c r="M208" s="9"/>
      <c r="N208" s="9"/>
      <c r="O208" s="9"/>
      <c r="P208" s="9"/>
      <c r="Q208" s="9"/>
      <c r="R208" s="9"/>
      <c r="S208" s="9"/>
      <c r="T208" s="9"/>
      <c r="U208" s="48">
        <v>230.65</v>
      </c>
      <c r="V208" s="48">
        <v>0</v>
      </c>
      <c r="W208" s="48">
        <f t="shared" si="192"/>
        <v>230.65</v>
      </c>
      <c r="X208" s="48">
        <v>270.41000000000003</v>
      </c>
      <c r="Y208" s="48">
        <v>0</v>
      </c>
      <c r="Z208" s="48">
        <v>270.41000000000003</v>
      </c>
      <c r="AA208" s="99">
        <v>270.3</v>
      </c>
      <c r="AB208" s="50">
        <v>0</v>
      </c>
      <c r="AC208" s="50">
        <f t="shared" si="193"/>
        <v>270.3</v>
      </c>
      <c r="AD208" s="48">
        <v>238.16</v>
      </c>
      <c r="AE208" s="48">
        <v>0</v>
      </c>
      <c r="AF208" s="48">
        <f t="shared" si="194"/>
        <v>238.16</v>
      </c>
      <c r="AG208" s="48"/>
      <c r="AH208" s="48"/>
      <c r="AI208" s="65"/>
      <c r="AJ208" s="99">
        <v>300.41000000000003</v>
      </c>
      <c r="AK208" s="50">
        <v>0</v>
      </c>
      <c r="AL208" s="50">
        <v>300.41000000000003</v>
      </c>
      <c r="AM208" s="99">
        <v>250.4</v>
      </c>
      <c r="AN208" s="50">
        <v>0</v>
      </c>
      <c r="AO208" s="50">
        <f t="shared" si="195"/>
        <v>250.4</v>
      </c>
      <c r="AP208" s="107">
        <v>238.69</v>
      </c>
      <c r="AQ208" s="107">
        <v>0</v>
      </c>
      <c r="AR208" s="107">
        <f t="shared" si="196"/>
        <v>238.69</v>
      </c>
      <c r="AS208" s="99">
        <v>275.41000000000003</v>
      </c>
      <c r="AT208" s="50">
        <v>0</v>
      </c>
      <c r="AU208" s="196">
        <f t="shared" si="197"/>
        <v>275.41000000000003</v>
      </c>
      <c r="AV208" s="90">
        <v>240.1</v>
      </c>
      <c r="AW208" s="90">
        <v>0</v>
      </c>
      <c r="AX208" s="90">
        <f t="shared" si="198"/>
        <v>240.1</v>
      </c>
      <c r="AY208" s="90">
        <v>265.17</v>
      </c>
      <c r="AZ208" s="90">
        <v>0</v>
      </c>
      <c r="BA208" s="117">
        <f t="shared" si="199"/>
        <v>265.17</v>
      </c>
      <c r="BB208" s="215"/>
    </row>
    <row r="209" spans="1:54" ht="15.75" customHeight="1" x14ac:dyDescent="0.25">
      <c r="A209" s="354"/>
      <c r="B209" s="52" t="s">
        <v>260</v>
      </c>
      <c r="C209" s="8"/>
      <c r="D209" s="9"/>
      <c r="E209" s="9"/>
      <c r="F209" s="9"/>
      <c r="G209" s="9"/>
      <c r="H209" s="9"/>
      <c r="I209" s="9"/>
      <c r="J209" s="9"/>
      <c r="K209" s="9"/>
      <c r="L209" s="9"/>
      <c r="M209" s="9"/>
      <c r="N209" s="9"/>
      <c r="O209" s="9"/>
      <c r="P209" s="9"/>
      <c r="Q209" s="9"/>
      <c r="R209" s="9"/>
      <c r="S209" s="9"/>
      <c r="T209" s="9"/>
      <c r="U209" s="48">
        <v>483.39</v>
      </c>
      <c r="V209" s="48">
        <v>0</v>
      </c>
      <c r="W209" s="48">
        <f t="shared" si="192"/>
        <v>483.39</v>
      </c>
      <c r="X209" s="48">
        <v>565.41</v>
      </c>
      <c r="Y209" s="48">
        <v>0</v>
      </c>
      <c r="Z209" s="48">
        <v>565.41</v>
      </c>
      <c r="AA209" s="99">
        <v>565.4</v>
      </c>
      <c r="AB209" s="50">
        <v>0</v>
      </c>
      <c r="AC209" s="50">
        <f t="shared" si="193"/>
        <v>565.4</v>
      </c>
      <c r="AD209" s="48">
        <v>451.62</v>
      </c>
      <c r="AE209" s="48">
        <v>0</v>
      </c>
      <c r="AF209" s="48">
        <f t="shared" si="194"/>
        <v>451.62</v>
      </c>
      <c r="AG209" s="48"/>
      <c r="AH209" s="48"/>
      <c r="AI209" s="65"/>
      <c r="AJ209" s="99">
        <v>600.41</v>
      </c>
      <c r="AK209" s="50">
        <v>0</v>
      </c>
      <c r="AL209" s="50">
        <v>600.41</v>
      </c>
      <c r="AM209" s="99">
        <v>446.3</v>
      </c>
      <c r="AN209" s="50">
        <v>0</v>
      </c>
      <c r="AO209" s="50">
        <f t="shared" si="195"/>
        <v>446.3</v>
      </c>
      <c r="AP209" s="107">
        <v>445.4</v>
      </c>
      <c r="AQ209" s="107">
        <v>0</v>
      </c>
      <c r="AR209" s="107">
        <f t="shared" si="196"/>
        <v>445.4</v>
      </c>
      <c r="AS209" s="99">
        <v>528.30999999999995</v>
      </c>
      <c r="AT209" s="50">
        <v>0</v>
      </c>
      <c r="AU209" s="196">
        <f t="shared" si="197"/>
        <v>528.30999999999995</v>
      </c>
      <c r="AV209" s="90">
        <v>500.27</v>
      </c>
      <c r="AW209" s="90">
        <v>0</v>
      </c>
      <c r="AX209" s="90">
        <f t="shared" si="198"/>
        <v>500.27</v>
      </c>
      <c r="AY209" s="90">
        <v>550.26</v>
      </c>
      <c r="AZ209" s="90">
        <v>0</v>
      </c>
      <c r="BA209" s="117">
        <f t="shared" si="199"/>
        <v>550.26</v>
      </c>
      <c r="BB209" s="215"/>
    </row>
    <row r="210" spans="1:54" ht="15.75" customHeight="1" x14ac:dyDescent="0.25">
      <c r="A210" s="354"/>
      <c r="B210" s="52" t="s">
        <v>261</v>
      </c>
      <c r="C210" s="8"/>
      <c r="D210" s="9"/>
      <c r="E210" s="9"/>
      <c r="F210" s="9"/>
      <c r="G210" s="9"/>
      <c r="H210" s="9"/>
      <c r="I210" s="9"/>
      <c r="J210" s="9"/>
      <c r="K210" s="9"/>
      <c r="L210" s="9"/>
      <c r="M210" s="9"/>
      <c r="N210" s="9"/>
      <c r="O210" s="9"/>
      <c r="P210" s="9"/>
      <c r="Q210" s="9"/>
      <c r="R210" s="9"/>
      <c r="S210" s="9"/>
      <c r="T210" s="9"/>
      <c r="U210" s="48">
        <v>765.83</v>
      </c>
      <c r="V210" s="48">
        <v>0</v>
      </c>
      <c r="W210" s="48">
        <f t="shared" si="192"/>
        <v>765.83</v>
      </c>
      <c r="X210" s="48">
        <v>800</v>
      </c>
      <c r="Y210" s="48">
        <v>0</v>
      </c>
      <c r="Z210" s="48">
        <v>800</v>
      </c>
      <c r="AA210" s="99">
        <v>800</v>
      </c>
      <c r="AB210" s="50">
        <v>0</v>
      </c>
      <c r="AC210" s="50">
        <f t="shared" si="193"/>
        <v>800</v>
      </c>
      <c r="AD210" s="48">
        <v>677.81</v>
      </c>
      <c r="AE210" s="48">
        <v>0</v>
      </c>
      <c r="AF210" s="48">
        <f t="shared" si="194"/>
        <v>677.81</v>
      </c>
      <c r="AG210" s="48"/>
      <c r="AH210" s="48"/>
      <c r="AI210" s="65"/>
      <c r="AJ210" s="99">
        <v>800</v>
      </c>
      <c r="AK210" s="50">
        <v>0</v>
      </c>
      <c r="AL210" s="50">
        <v>800</v>
      </c>
      <c r="AM210" s="99">
        <v>1000</v>
      </c>
      <c r="AN210" s="50">
        <v>0</v>
      </c>
      <c r="AO210" s="50">
        <f t="shared" si="195"/>
        <v>1000</v>
      </c>
      <c r="AP210" s="107">
        <v>544.66</v>
      </c>
      <c r="AQ210" s="107">
        <v>0</v>
      </c>
      <c r="AR210" s="107">
        <f t="shared" si="196"/>
        <v>544.66</v>
      </c>
      <c r="AS210" s="99">
        <v>1000</v>
      </c>
      <c r="AT210" s="50">
        <v>0</v>
      </c>
      <c r="AU210" s="196">
        <f t="shared" si="197"/>
        <v>1000</v>
      </c>
      <c r="AV210" s="90">
        <v>1000</v>
      </c>
      <c r="AW210" s="90">
        <v>0</v>
      </c>
      <c r="AX210" s="90">
        <f t="shared" si="198"/>
        <v>1000</v>
      </c>
      <c r="AY210" s="90">
        <v>1000</v>
      </c>
      <c r="AZ210" s="90">
        <v>0</v>
      </c>
      <c r="BA210" s="117">
        <f t="shared" si="199"/>
        <v>1000</v>
      </c>
      <c r="BB210" s="215"/>
    </row>
    <row r="211" spans="1:54" ht="15.75" customHeight="1" x14ac:dyDescent="0.25">
      <c r="A211" s="354"/>
      <c r="B211" s="52" t="s">
        <v>262</v>
      </c>
      <c r="C211" s="8"/>
      <c r="D211" s="9"/>
      <c r="E211" s="9"/>
      <c r="F211" s="9"/>
      <c r="G211" s="9"/>
      <c r="H211" s="9"/>
      <c r="I211" s="9"/>
      <c r="J211" s="9"/>
      <c r="K211" s="9"/>
      <c r="L211" s="9"/>
      <c r="M211" s="9"/>
      <c r="N211" s="9"/>
      <c r="O211" s="9"/>
      <c r="P211" s="9"/>
      <c r="Q211" s="9"/>
      <c r="R211" s="9"/>
      <c r="S211" s="9"/>
      <c r="T211" s="9"/>
      <c r="U211" s="48">
        <v>0</v>
      </c>
      <c r="V211" s="48">
        <v>0</v>
      </c>
      <c r="W211" s="48">
        <f t="shared" si="192"/>
        <v>0</v>
      </c>
      <c r="X211" s="48">
        <v>0.01</v>
      </c>
      <c r="Y211" s="48">
        <v>0</v>
      </c>
      <c r="Z211" s="48">
        <v>0.01</v>
      </c>
      <c r="AA211" s="50">
        <v>0</v>
      </c>
      <c r="AB211" s="50">
        <v>0</v>
      </c>
      <c r="AC211" s="50">
        <f t="shared" si="193"/>
        <v>0</v>
      </c>
      <c r="AD211" s="48">
        <v>0</v>
      </c>
      <c r="AE211" s="48">
        <v>0</v>
      </c>
      <c r="AF211" s="48">
        <f t="shared" si="194"/>
        <v>0</v>
      </c>
      <c r="AG211" s="48"/>
      <c r="AH211" s="48"/>
      <c r="AI211" s="65"/>
      <c r="AJ211" s="99">
        <v>0.01</v>
      </c>
      <c r="AK211" s="50">
        <v>0</v>
      </c>
      <c r="AL211" s="50">
        <v>0.01</v>
      </c>
      <c r="AM211" s="50">
        <v>0</v>
      </c>
      <c r="AN211" s="50">
        <v>0</v>
      </c>
      <c r="AO211" s="50">
        <f t="shared" si="195"/>
        <v>0</v>
      </c>
      <c r="AP211" s="107">
        <v>0</v>
      </c>
      <c r="AQ211" s="107">
        <v>0</v>
      </c>
      <c r="AR211" s="107">
        <f t="shared" si="196"/>
        <v>0</v>
      </c>
      <c r="AS211" s="99">
        <v>0.01</v>
      </c>
      <c r="AT211" s="50">
        <v>0</v>
      </c>
      <c r="AU211" s="196">
        <f t="shared" si="197"/>
        <v>0.01</v>
      </c>
      <c r="AV211" s="90">
        <v>0</v>
      </c>
      <c r="AW211" s="90">
        <v>0</v>
      </c>
      <c r="AX211" s="90">
        <f t="shared" si="198"/>
        <v>0</v>
      </c>
      <c r="AY211" s="90">
        <v>0.01</v>
      </c>
      <c r="AZ211" s="90">
        <v>0</v>
      </c>
      <c r="BA211" s="117">
        <f t="shared" si="199"/>
        <v>0.01</v>
      </c>
      <c r="BB211" s="215"/>
    </row>
    <row r="212" spans="1:54" ht="15.75" customHeight="1" x14ac:dyDescent="0.25">
      <c r="A212" s="354"/>
      <c r="B212" s="52" t="s">
        <v>263</v>
      </c>
      <c r="C212" s="8"/>
      <c r="D212" s="9"/>
      <c r="E212" s="9"/>
      <c r="F212" s="9"/>
      <c r="G212" s="9"/>
      <c r="H212" s="9"/>
      <c r="I212" s="9"/>
      <c r="J212" s="9"/>
      <c r="K212" s="9"/>
      <c r="L212" s="9"/>
      <c r="M212" s="9"/>
      <c r="N212" s="9"/>
      <c r="O212" s="9"/>
      <c r="P212" s="9"/>
      <c r="Q212" s="9"/>
      <c r="R212" s="9"/>
      <c r="S212" s="9"/>
      <c r="T212" s="9"/>
      <c r="U212" s="48">
        <v>2478.98</v>
      </c>
      <c r="V212" s="48">
        <v>0</v>
      </c>
      <c r="W212" s="48">
        <f t="shared" si="192"/>
        <v>2478.98</v>
      </c>
      <c r="X212" s="48">
        <v>1750</v>
      </c>
      <c r="Y212" s="48">
        <v>0</v>
      </c>
      <c r="Z212" s="48">
        <v>1750</v>
      </c>
      <c r="AA212" s="99">
        <v>1900</v>
      </c>
      <c r="AB212" s="50">
        <v>0</v>
      </c>
      <c r="AC212" s="50">
        <f t="shared" si="193"/>
        <v>1900</v>
      </c>
      <c r="AD212" s="48">
        <v>1267.98</v>
      </c>
      <c r="AE212" s="48">
        <v>0</v>
      </c>
      <c r="AF212" s="48">
        <f t="shared" si="194"/>
        <v>1267.98</v>
      </c>
      <c r="AG212" s="48"/>
      <c r="AH212" s="48"/>
      <c r="AI212" s="65"/>
      <c r="AJ212" s="99">
        <v>1900</v>
      </c>
      <c r="AK212" s="50">
        <v>0</v>
      </c>
      <c r="AL212" s="50">
        <v>1900</v>
      </c>
      <c r="AM212" s="99">
        <v>1500</v>
      </c>
      <c r="AN212" s="50">
        <v>0</v>
      </c>
      <c r="AO212" s="50">
        <f t="shared" si="195"/>
        <v>1500</v>
      </c>
      <c r="AP212" s="107">
        <v>1085.3800000000001</v>
      </c>
      <c r="AQ212" s="107">
        <v>0</v>
      </c>
      <c r="AR212" s="107">
        <f t="shared" si="196"/>
        <v>1085.3800000000001</v>
      </c>
      <c r="AS212" s="99">
        <v>1500</v>
      </c>
      <c r="AT212" s="50">
        <v>0</v>
      </c>
      <c r="AU212" s="196">
        <f t="shared" si="197"/>
        <v>1500</v>
      </c>
      <c r="AV212" s="90">
        <v>1500</v>
      </c>
      <c r="AW212" s="90">
        <v>0</v>
      </c>
      <c r="AX212" s="90">
        <f t="shared" si="198"/>
        <v>1500</v>
      </c>
      <c r="AY212" s="90">
        <v>1500</v>
      </c>
      <c r="AZ212" s="90">
        <v>0</v>
      </c>
      <c r="BA212" s="117">
        <f t="shared" si="199"/>
        <v>1500</v>
      </c>
      <c r="BB212" s="215"/>
    </row>
    <row r="213" spans="1:54" ht="15.75" customHeight="1" x14ac:dyDescent="0.25">
      <c r="A213" s="354"/>
      <c r="B213" s="52" t="s">
        <v>264</v>
      </c>
      <c r="C213" s="8"/>
      <c r="D213" s="9"/>
      <c r="E213" s="9"/>
      <c r="F213" s="9"/>
      <c r="G213" s="9"/>
      <c r="H213" s="9"/>
      <c r="I213" s="9"/>
      <c r="J213" s="9"/>
      <c r="K213" s="9"/>
      <c r="L213" s="9"/>
      <c r="M213" s="9"/>
      <c r="N213" s="9"/>
      <c r="O213" s="9"/>
      <c r="P213" s="9"/>
      <c r="Q213" s="9"/>
      <c r="R213" s="9"/>
      <c r="S213" s="9"/>
      <c r="T213" s="9"/>
      <c r="U213" s="48">
        <v>297.5</v>
      </c>
      <c r="V213" s="48">
        <v>0</v>
      </c>
      <c r="W213" s="48">
        <f t="shared" si="192"/>
        <v>297.5</v>
      </c>
      <c r="X213" s="48">
        <v>334.92</v>
      </c>
      <c r="Y213" s="48">
        <v>0</v>
      </c>
      <c r="Z213" s="48">
        <v>334.92</v>
      </c>
      <c r="AA213" s="99">
        <v>479.39</v>
      </c>
      <c r="AB213" s="50">
        <v>0</v>
      </c>
      <c r="AC213" s="50">
        <f t="shared" si="193"/>
        <v>479.39</v>
      </c>
      <c r="AD213" s="48">
        <v>414.49</v>
      </c>
      <c r="AE213" s="48">
        <v>0</v>
      </c>
      <c r="AF213" s="48">
        <f t="shared" si="194"/>
        <v>414.49</v>
      </c>
      <c r="AG213" s="48"/>
      <c r="AH213" s="48"/>
      <c r="AI213" s="65"/>
      <c r="AJ213" s="99">
        <v>527.21</v>
      </c>
      <c r="AK213" s="50">
        <v>0</v>
      </c>
      <c r="AL213" s="50">
        <v>527.21</v>
      </c>
      <c r="AM213" s="99">
        <v>482.66</v>
      </c>
      <c r="AN213" s="50">
        <v>0</v>
      </c>
      <c r="AO213" s="50">
        <f t="shared" si="195"/>
        <v>482.66</v>
      </c>
      <c r="AP213" s="107">
        <v>434.68</v>
      </c>
      <c r="AQ213" s="107">
        <v>0</v>
      </c>
      <c r="AR213" s="107">
        <f t="shared" si="196"/>
        <v>434.68</v>
      </c>
      <c r="AS213" s="99">
        <v>508.16</v>
      </c>
      <c r="AT213" s="50">
        <v>0</v>
      </c>
      <c r="AU213" s="196">
        <f t="shared" si="197"/>
        <v>508.16</v>
      </c>
      <c r="AV213" s="90">
        <v>487.64</v>
      </c>
      <c r="AW213" s="90">
        <v>0</v>
      </c>
      <c r="AX213" s="90">
        <f t="shared" si="198"/>
        <v>487.64</v>
      </c>
      <c r="AY213" s="90">
        <v>600.65</v>
      </c>
      <c r="AZ213" s="90">
        <v>0</v>
      </c>
      <c r="BA213" s="117">
        <f t="shared" si="199"/>
        <v>600.65</v>
      </c>
      <c r="BB213" s="215"/>
    </row>
    <row r="214" spans="1:54" ht="15.75" customHeight="1" x14ac:dyDescent="0.25">
      <c r="A214" s="354"/>
      <c r="B214" s="52" t="s">
        <v>265</v>
      </c>
      <c r="C214" s="8"/>
      <c r="D214" s="9"/>
      <c r="E214" s="9"/>
      <c r="F214" s="9"/>
      <c r="G214" s="9"/>
      <c r="H214" s="9"/>
      <c r="I214" s="9"/>
      <c r="J214" s="9"/>
      <c r="K214" s="9"/>
      <c r="L214" s="9"/>
      <c r="M214" s="9"/>
      <c r="N214" s="9"/>
      <c r="O214" s="9"/>
      <c r="P214" s="9"/>
      <c r="Q214" s="9"/>
      <c r="R214" s="9"/>
      <c r="S214" s="9"/>
      <c r="T214" s="9"/>
      <c r="U214" s="48">
        <v>967.49</v>
      </c>
      <c r="V214" s="48">
        <v>0</v>
      </c>
      <c r="W214" s="48">
        <f t="shared" si="192"/>
        <v>967.49</v>
      </c>
      <c r="X214" s="48">
        <v>1083.6600000000001</v>
      </c>
      <c r="Y214" s="48">
        <v>0</v>
      </c>
      <c r="Z214" s="48">
        <v>1083.6600000000001</v>
      </c>
      <c r="AA214" s="100">
        <v>1213.3499999999999</v>
      </c>
      <c r="AB214" s="50">
        <v>0</v>
      </c>
      <c r="AC214" s="50">
        <f t="shared" si="193"/>
        <v>1213.3499999999999</v>
      </c>
      <c r="AD214" s="48">
        <v>1204.1600000000001</v>
      </c>
      <c r="AE214" s="48">
        <v>0</v>
      </c>
      <c r="AF214" s="48">
        <f t="shared" si="194"/>
        <v>1204.1600000000001</v>
      </c>
      <c r="AG214" s="48"/>
      <c r="AH214" s="48"/>
      <c r="AI214" s="65"/>
      <c r="AJ214" s="99">
        <v>1343.68</v>
      </c>
      <c r="AK214" s="50">
        <v>0</v>
      </c>
      <c r="AL214" s="50">
        <v>1343.68</v>
      </c>
      <c r="AM214" s="100">
        <v>1530.85</v>
      </c>
      <c r="AN214" s="50">
        <v>0</v>
      </c>
      <c r="AO214" s="50">
        <f t="shared" si="195"/>
        <v>1530.85</v>
      </c>
      <c r="AP214" s="107">
        <v>1277.22</v>
      </c>
      <c r="AQ214" s="107">
        <v>0</v>
      </c>
      <c r="AR214" s="107">
        <f t="shared" si="196"/>
        <v>1277.22</v>
      </c>
      <c r="AS214" s="99">
        <v>1698.97</v>
      </c>
      <c r="AT214" s="50">
        <v>0</v>
      </c>
      <c r="AU214" s="196">
        <f t="shared" si="197"/>
        <v>1698.97</v>
      </c>
      <c r="AV214" s="90">
        <v>1405.1</v>
      </c>
      <c r="AW214" s="90">
        <v>0</v>
      </c>
      <c r="AX214" s="90">
        <f t="shared" si="198"/>
        <v>1405.1</v>
      </c>
      <c r="AY214" s="90">
        <v>1545.12</v>
      </c>
      <c r="AZ214" s="90">
        <v>0</v>
      </c>
      <c r="BA214" s="117">
        <f t="shared" si="199"/>
        <v>1545.12</v>
      </c>
      <c r="BB214" s="215"/>
    </row>
    <row r="215" spans="1:54" ht="15.75" customHeight="1" x14ac:dyDescent="0.25">
      <c r="A215" s="354"/>
      <c r="B215" s="52" t="s">
        <v>266</v>
      </c>
      <c r="C215" s="8"/>
      <c r="D215" s="9"/>
      <c r="E215" s="9"/>
      <c r="F215" s="9"/>
      <c r="G215" s="9"/>
      <c r="H215" s="9"/>
      <c r="I215" s="9"/>
      <c r="J215" s="9"/>
      <c r="K215" s="9"/>
      <c r="L215" s="9"/>
      <c r="M215" s="9"/>
      <c r="N215" s="9"/>
      <c r="O215" s="9"/>
      <c r="P215" s="9"/>
      <c r="Q215" s="9"/>
      <c r="R215" s="9"/>
      <c r="S215" s="9"/>
      <c r="T215" s="9"/>
      <c r="U215" s="48">
        <v>967.49</v>
      </c>
      <c r="V215" s="48">
        <v>0</v>
      </c>
      <c r="W215" s="48">
        <f t="shared" si="192"/>
        <v>967.49</v>
      </c>
      <c r="X215" s="48">
        <v>0.01</v>
      </c>
      <c r="Y215" s="48">
        <v>0</v>
      </c>
      <c r="Z215" s="48">
        <v>0.01</v>
      </c>
      <c r="AA215" s="50">
        <v>0</v>
      </c>
      <c r="AB215" s="50">
        <v>0</v>
      </c>
      <c r="AC215" s="50">
        <f t="shared" si="193"/>
        <v>0</v>
      </c>
      <c r="AD215" s="48">
        <v>0</v>
      </c>
      <c r="AE215" s="48">
        <v>0</v>
      </c>
      <c r="AF215" s="48">
        <f t="shared" si="194"/>
        <v>0</v>
      </c>
      <c r="AG215" s="48"/>
      <c r="AH215" s="48"/>
      <c r="AI215" s="65"/>
      <c r="AJ215" s="99">
        <v>0.01</v>
      </c>
      <c r="AK215" s="50">
        <v>0</v>
      </c>
      <c r="AL215" s="50">
        <v>0.01</v>
      </c>
      <c r="AM215" s="50">
        <v>0</v>
      </c>
      <c r="AN215" s="50">
        <v>0</v>
      </c>
      <c r="AO215" s="50">
        <f t="shared" si="195"/>
        <v>0</v>
      </c>
      <c r="AP215" s="107">
        <v>0</v>
      </c>
      <c r="AQ215" s="107">
        <v>0</v>
      </c>
      <c r="AR215" s="107">
        <f t="shared" si="196"/>
        <v>0</v>
      </c>
      <c r="AS215" s="99">
        <v>0.01</v>
      </c>
      <c r="AT215" s="50">
        <v>0</v>
      </c>
      <c r="AU215" s="196">
        <f t="shared" si="197"/>
        <v>0.01</v>
      </c>
      <c r="AV215" s="90">
        <v>0</v>
      </c>
      <c r="AW215" s="90">
        <v>0</v>
      </c>
      <c r="AX215" s="90">
        <f t="shared" si="198"/>
        <v>0</v>
      </c>
      <c r="AY215" s="99">
        <v>0.01</v>
      </c>
      <c r="AZ215" s="90">
        <v>0</v>
      </c>
      <c r="BA215" s="117">
        <f t="shared" si="199"/>
        <v>0.01</v>
      </c>
      <c r="BB215" s="215"/>
    </row>
    <row r="216" spans="1:54" ht="15.75" customHeight="1" x14ac:dyDescent="0.25">
      <c r="A216" s="354"/>
      <c r="B216" s="52" t="s">
        <v>267</v>
      </c>
      <c r="C216" s="8"/>
      <c r="D216" s="9"/>
      <c r="E216" s="9"/>
      <c r="F216" s="9"/>
      <c r="G216" s="9"/>
      <c r="H216" s="9"/>
      <c r="I216" s="9"/>
      <c r="J216" s="9"/>
      <c r="K216" s="9"/>
      <c r="L216" s="9"/>
      <c r="M216" s="9"/>
      <c r="N216" s="9"/>
      <c r="O216" s="9"/>
      <c r="P216" s="9"/>
      <c r="Q216" s="9"/>
      <c r="R216" s="9"/>
      <c r="S216" s="9"/>
      <c r="T216" s="9"/>
      <c r="U216" s="48">
        <v>0</v>
      </c>
      <c r="V216" s="48">
        <v>0</v>
      </c>
      <c r="W216" s="48">
        <f t="shared" si="192"/>
        <v>0</v>
      </c>
      <c r="X216" s="48">
        <v>0.01</v>
      </c>
      <c r="Y216" s="48">
        <v>0</v>
      </c>
      <c r="Z216" s="48">
        <v>0.01</v>
      </c>
      <c r="AA216" s="50">
        <v>0</v>
      </c>
      <c r="AB216" s="50">
        <v>0</v>
      </c>
      <c r="AC216" s="50">
        <f t="shared" si="193"/>
        <v>0</v>
      </c>
      <c r="AD216" s="48">
        <v>0</v>
      </c>
      <c r="AE216" s="48">
        <v>0</v>
      </c>
      <c r="AF216" s="48">
        <f t="shared" si="194"/>
        <v>0</v>
      </c>
      <c r="AG216" s="48"/>
      <c r="AH216" s="48"/>
      <c r="AI216" s="65"/>
      <c r="AJ216" s="99">
        <v>0.01</v>
      </c>
      <c r="AK216" s="50">
        <v>0</v>
      </c>
      <c r="AL216" s="50">
        <v>0.01</v>
      </c>
      <c r="AM216" s="50">
        <v>0</v>
      </c>
      <c r="AN216" s="50">
        <v>0</v>
      </c>
      <c r="AO216" s="50">
        <f t="shared" si="195"/>
        <v>0</v>
      </c>
      <c r="AP216" s="107">
        <v>0</v>
      </c>
      <c r="AQ216" s="107">
        <v>0</v>
      </c>
      <c r="AR216" s="107">
        <f t="shared" si="196"/>
        <v>0</v>
      </c>
      <c r="AS216" s="50">
        <v>0.01</v>
      </c>
      <c r="AT216" s="50">
        <v>0</v>
      </c>
      <c r="AU216" s="196">
        <f t="shared" si="197"/>
        <v>0.01</v>
      </c>
      <c r="AV216" s="90">
        <v>0</v>
      </c>
      <c r="AW216" s="90">
        <v>0</v>
      </c>
      <c r="AX216" s="90">
        <f t="shared" si="198"/>
        <v>0</v>
      </c>
      <c r="AY216" s="99">
        <v>0.01</v>
      </c>
      <c r="AZ216" s="90">
        <v>0</v>
      </c>
      <c r="BA216" s="117">
        <f t="shared" si="199"/>
        <v>0.01</v>
      </c>
      <c r="BB216" s="215"/>
    </row>
    <row r="217" spans="1:54" ht="15.75" customHeight="1" x14ac:dyDescent="0.25">
      <c r="A217" s="354"/>
      <c r="B217" s="52" t="s">
        <v>268</v>
      </c>
      <c r="C217" s="8"/>
      <c r="D217" s="9"/>
      <c r="E217" s="9"/>
      <c r="F217" s="9"/>
      <c r="G217" s="9"/>
      <c r="H217" s="9"/>
      <c r="I217" s="9"/>
      <c r="J217" s="9"/>
      <c r="K217" s="9"/>
      <c r="L217" s="9"/>
      <c r="M217" s="9"/>
      <c r="N217" s="9"/>
      <c r="O217" s="9"/>
      <c r="P217" s="9"/>
      <c r="Q217" s="9"/>
      <c r="R217" s="9"/>
      <c r="S217" s="9"/>
      <c r="T217" s="9"/>
      <c r="U217" s="48">
        <v>0</v>
      </c>
      <c r="V217" s="48">
        <v>0</v>
      </c>
      <c r="W217" s="48">
        <f t="shared" si="192"/>
        <v>0</v>
      </c>
      <c r="X217" s="49">
        <v>0.01</v>
      </c>
      <c r="Y217" s="48">
        <v>0</v>
      </c>
      <c r="Z217" s="48">
        <v>0.01</v>
      </c>
      <c r="AA217" s="50">
        <v>0</v>
      </c>
      <c r="AB217" s="50">
        <v>0</v>
      </c>
      <c r="AC217" s="50">
        <f t="shared" si="193"/>
        <v>0</v>
      </c>
      <c r="AD217" s="48">
        <v>0</v>
      </c>
      <c r="AE217" s="48">
        <v>0</v>
      </c>
      <c r="AF217" s="48">
        <f t="shared" si="194"/>
        <v>0</v>
      </c>
      <c r="AG217" s="48"/>
      <c r="AH217" s="48"/>
      <c r="AI217" s="65"/>
      <c r="AJ217" s="99">
        <v>0.01</v>
      </c>
      <c r="AK217" s="50">
        <v>0</v>
      </c>
      <c r="AL217" s="50">
        <v>0.01</v>
      </c>
      <c r="AM217" s="50">
        <v>0</v>
      </c>
      <c r="AN217" s="50">
        <v>0</v>
      </c>
      <c r="AO217" s="50">
        <f t="shared" si="195"/>
        <v>0</v>
      </c>
      <c r="AP217" s="107">
        <v>0</v>
      </c>
      <c r="AQ217" s="107">
        <v>0</v>
      </c>
      <c r="AR217" s="107">
        <f t="shared" si="196"/>
        <v>0</v>
      </c>
      <c r="AS217" s="50">
        <v>0.01</v>
      </c>
      <c r="AT217" s="50">
        <v>0</v>
      </c>
      <c r="AU217" s="196">
        <f t="shared" si="197"/>
        <v>0.01</v>
      </c>
      <c r="AV217" s="90">
        <v>0</v>
      </c>
      <c r="AW217" s="90">
        <v>0</v>
      </c>
      <c r="AX217" s="90">
        <f t="shared" si="198"/>
        <v>0</v>
      </c>
      <c r="AY217" s="99">
        <v>0.01</v>
      </c>
      <c r="AZ217" s="90">
        <v>0</v>
      </c>
      <c r="BA217" s="117">
        <f t="shared" si="199"/>
        <v>0.01</v>
      </c>
      <c r="BB217" s="215"/>
    </row>
    <row r="218" spans="1:54" ht="15.75" customHeight="1" x14ac:dyDescent="0.25">
      <c r="A218" s="354"/>
      <c r="B218" s="52" t="s">
        <v>269</v>
      </c>
      <c r="C218" s="8"/>
      <c r="D218" s="9"/>
      <c r="E218" s="9"/>
      <c r="F218" s="9"/>
      <c r="G218" s="9"/>
      <c r="H218" s="9"/>
      <c r="I218" s="9"/>
      <c r="J218" s="9"/>
      <c r="K218" s="9"/>
      <c r="L218" s="9"/>
      <c r="M218" s="9"/>
      <c r="N218" s="9"/>
      <c r="O218" s="9"/>
      <c r="P218" s="9"/>
      <c r="Q218" s="9"/>
      <c r="R218" s="9"/>
      <c r="S218" s="9"/>
      <c r="T218" s="9"/>
      <c r="U218" s="48">
        <v>0</v>
      </c>
      <c r="V218" s="48">
        <v>0</v>
      </c>
      <c r="W218" s="48">
        <f t="shared" si="192"/>
        <v>0</v>
      </c>
      <c r="X218" s="48">
        <v>0.01</v>
      </c>
      <c r="Y218" s="48">
        <v>0</v>
      </c>
      <c r="Z218" s="48">
        <v>0.01</v>
      </c>
      <c r="AA218" s="50">
        <v>0</v>
      </c>
      <c r="AB218" s="50">
        <v>0</v>
      </c>
      <c r="AC218" s="50">
        <f t="shared" si="193"/>
        <v>0</v>
      </c>
      <c r="AD218" s="48">
        <v>0</v>
      </c>
      <c r="AE218" s="48">
        <v>0</v>
      </c>
      <c r="AF218" s="48">
        <f t="shared" si="194"/>
        <v>0</v>
      </c>
      <c r="AG218" s="48"/>
      <c r="AH218" s="48"/>
      <c r="AI218" s="65"/>
      <c r="AJ218" s="99">
        <v>0.01</v>
      </c>
      <c r="AK218" s="50">
        <v>0</v>
      </c>
      <c r="AL218" s="50">
        <v>0.01</v>
      </c>
      <c r="AM218" s="50">
        <v>0</v>
      </c>
      <c r="AN218" s="50">
        <v>0</v>
      </c>
      <c r="AO218" s="50">
        <f t="shared" si="195"/>
        <v>0</v>
      </c>
      <c r="AP218" s="107">
        <v>0</v>
      </c>
      <c r="AQ218" s="107">
        <v>0</v>
      </c>
      <c r="AR218" s="107">
        <f t="shared" si="196"/>
        <v>0</v>
      </c>
      <c r="AS218" s="50">
        <v>0.01</v>
      </c>
      <c r="AT218" s="50">
        <v>0</v>
      </c>
      <c r="AU218" s="196">
        <f t="shared" si="197"/>
        <v>0.01</v>
      </c>
      <c r="AV218" s="90">
        <v>0</v>
      </c>
      <c r="AW218" s="90">
        <v>0</v>
      </c>
      <c r="AX218" s="90">
        <f t="shared" si="198"/>
        <v>0</v>
      </c>
      <c r="AY218" s="99">
        <v>0.01</v>
      </c>
      <c r="AZ218" s="90">
        <v>0</v>
      </c>
      <c r="BA218" s="117">
        <f t="shared" si="199"/>
        <v>0.01</v>
      </c>
      <c r="BB218" s="215"/>
    </row>
    <row r="219" spans="1:54" ht="15.75" customHeight="1" x14ac:dyDescent="0.25">
      <c r="A219" s="354"/>
      <c r="B219" s="52" t="s">
        <v>270</v>
      </c>
      <c r="C219" s="8"/>
      <c r="D219" s="9"/>
      <c r="E219" s="9"/>
      <c r="F219" s="9"/>
      <c r="G219" s="9"/>
      <c r="H219" s="9"/>
      <c r="I219" s="9"/>
      <c r="J219" s="9"/>
      <c r="K219" s="9"/>
      <c r="L219" s="9"/>
      <c r="M219" s="9"/>
      <c r="N219" s="9"/>
      <c r="O219" s="9"/>
      <c r="P219" s="9"/>
      <c r="Q219" s="9"/>
      <c r="R219" s="9"/>
      <c r="S219" s="9"/>
      <c r="T219" s="9"/>
      <c r="U219" s="48">
        <v>0</v>
      </c>
      <c r="V219" s="48">
        <v>0</v>
      </c>
      <c r="W219" s="48">
        <f t="shared" si="192"/>
        <v>0</v>
      </c>
      <c r="X219" s="48">
        <v>0.01</v>
      </c>
      <c r="Y219" s="48">
        <v>0</v>
      </c>
      <c r="Z219" s="48">
        <v>0.01</v>
      </c>
      <c r="AA219" s="50">
        <v>0</v>
      </c>
      <c r="AB219" s="50">
        <v>0</v>
      </c>
      <c r="AC219" s="50">
        <f t="shared" si="193"/>
        <v>0</v>
      </c>
      <c r="AD219" s="48">
        <v>0</v>
      </c>
      <c r="AE219" s="48">
        <v>0</v>
      </c>
      <c r="AF219" s="48">
        <f t="shared" si="194"/>
        <v>0</v>
      </c>
      <c r="AG219" s="48"/>
      <c r="AH219" s="48"/>
      <c r="AI219" s="65"/>
      <c r="AJ219" s="99">
        <v>0.01</v>
      </c>
      <c r="AK219" s="50">
        <v>0</v>
      </c>
      <c r="AL219" s="50">
        <v>0.01</v>
      </c>
      <c r="AM219" s="48">
        <v>0</v>
      </c>
      <c r="AN219" s="48">
        <v>0</v>
      </c>
      <c r="AO219" s="50">
        <f t="shared" si="195"/>
        <v>0</v>
      </c>
      <c r="AP219" s="107">
        <v>0</v>
      </c>
      <c r="AQ219" s="107">
        <v>0</v>
      </c>
      <c r="AR219" s="107">
        <f t="shared" si="196"/>
        <v>0</v>
      </c>
      <c r="AS219" s="50">
        <v>0.01</v>
      </c>
      <c r="AT219" s="50">
        <v>0</v>
      </c>
      <c r="AU219" s="196">
        <f t="shared" si="197"/>
        <v>0.01</v>
      </c>
      <c r="AV219" s="90">
        <v>0</v>
      </c>
      <c r="AW219" s="90">
        <v>0</v>
      </c>
      <c r="AX219" s="90">
        <f t="shared" si="198"/>
        <v>0</v>
      </c>
      <c r="AY219" s="99">
        <v>0.01</v>
      </c>
      <c r="AZ219" s="90">
        <v>0</v>
      </c>
      <c r="BA219" s="117">
        <f t="shared" si="199"/>
        <v>0.01</v>
      </c>
      <c r="BB219" s="215"/>
    </row>
    <row r="220" spans="1:54" ht="15.75" customHeight="1" x14ac:dyDescent="0.25">
      <c r="A220" s="354"/>
      <c r="B220" s="52" t="s">
        <v>271</v>
      </c>
      <c r="C220" s="8"/>
      <c r="D220" s="9"/>
      <c r="E220" s="9"/>
      <c r="F220" s="9"/>
      <c r="G220" s="9"/>
      <c r="H220" s="9"/>
      <c r="I220" s="9"/>
      <c r="J220" s="9"/>
      <c r="K220" s="9"/>
      <c r="L220" s="9"/>
      <c r="M220" s="9"/>
      <c r="N220" s="9"/>
      <c r="O220" s="9"/>
      <c r="P220" s="9"/>
      <c r="Q220" s="9"/>
      <c r="R220" s="9"/>
      <c r="S220" s="9"/>
      <c r="T220" s="9"/>
      <c r="U220" s="48">
        <v>78.760000000000005</v>
      </c>
      <c r="V220" s="48">
        <v>0</v>
      </c>
      <c r="W220" s="48">
        <f t="shared" si="192"/>
        <v>78.760000000000005</v>
      </c>
      <c r="X220" s="48">
        <v>126.07</v>
      </c>
      <c r="Y220" s="48">
        <v>0</v>
      </c>
      <c r="Z220" s="48">
        <v>126.07</v>
      </c>
      <c r="AA220" s="99">
        <v>99.21</v>
      </c>
      <c r="AB220" s="50">
        <v>0</v>
      </c>
      <c r="AC220" s="50">
        <f t="shared" si="193"/>
        <v>99.21</v>
      </c>
      <c r="AD220" s="48">
        <v>79.53</v>
      </c>
      <c r="AE220" s="48">
        <v>0</v>
      </c>
      <c r="AF220" s="48">
        <f t="shared" si="194"/>
        <v>79.53</v>
      </c>
      <c r="AG220" s="48"/>
      <c r="AH220" s="48"/>
      <c r="AI220" s="65"/>
      <c r="AJ220" s="99">
        <v>109.77</v>
      </c>
      <c r="AK220" s="50">
        <v>0</v>
      </c>
      <c r="AL220" s="50">
        <v>109.77</v>
      </c>
      <c r="AM220" s="99">
        <v>184.3</v>
      </c>
      <c r="AN220" s="50">
        <v>0</v>
      </c>
      <c r="AO220" s="50">
        <f t="shared" si="195"/>
        <v>184.3</v>
      </c>
      <c r="AP220" s="107">
        <v>169.45</v>
      </c>
      <c r="AQ220" s="107">
        <v>0</v>
      </c>
      <c r="AR220" s="107">
        <f t="shared" si="196"/>
        <v>169.45</v>
      </c>
      <c r="AS220" s="99">
        <v>210.76</v>
      </c>
      <c r="AT220" s="50">
        <v>0</v>
      </c>
      <c r="AU220" s="196">
        <f t="shared" si="197"/>
        <v>210.76</v>
      </c>
      <c r="AV220" s="90">
        <v>190.25</v>
      </c>
      <c r="AW220" s="90">
        <v>0</v>
      </c>
      <c r="AX220" s="90">
        <f t="shared" si="198"/>
        <v>190.25</v>
      </c>
      <c r="AY220" s="90">
        <v>199.76</v>
      </c>
      <c r="AZ220" s="90">
        <v>0</v>
      </c>
      <c r="BA220" s="117">
        <f t="shared" si="199"/>
        <v>199.76</v>
      </c>
      <c r="BB220" s="215"/>
    </row>
    <row r="221" spans="1:54" ht="15.75" customHeight="1" x14ac:dyDescent="0.25">
      <c r="A221" s="354"/>
      <c r="B221" s="52" t="s">
        <v>272</v>
      </c>
      <c r="C221" s="8"/>
      <c r="D221" s="9"/>
      <c r="E221" s="9"/>
      <c r="F221" s="9"/>
      <c r="G221" s="9"/>
      <c r="H221" s="9"/>
      <c r="I221" s="9"/>
      <c r="J221" s="9"/>
      <c r="K221" s="9"/>
      <c r="L221" s="9"/>
      <c r="M221" s="9"/>
      <c r="N221" s="9"/>
      <c r="O221" s="9"/>
      <c r="P221" s="9"/>
      <c r="Q221" s="9"/>
      <c r="R221" s="9"/>
      <c r="S221" s="9"/>
      <c r="T221" s="9"/>
      <c r="U221" s="48">
        <v>87.95</v>
      </c>
      <c r="V221" s="48">
        <v>0</v>
      </c>
      <c r="W221" s="48">
        <f t="shared" si="192"/>
        <v>87.95</v>
      </c>
      <c r="X221" s="48">
        <v>122.82</v>
      </c>
      <c r="Y221" s="48">
        <v>0</v>
      </c>
      <c r="Z221" s="48">
        <v>122.82</v>
      </c>
      <c r="AA221" s="99">
        <v>77.27</v>
      </c>
      <c r="AB221" s="50">
        <v>0</v>
      </c>
      <c r="AC221" s="50">
        <f t="shared" si="193"/>
        <v>77.27</v>
      </c>
      <c r="AD221" s="48">
        <v>76.59</v>
      </c>
      <c r="AE221" s="48">
        <v>0</v>
      </c>
      <c r="AF221" s="48">
        <f t="shared" si="194"/>
        <v>76.59</v>
      </c>
      <c r="AG221" s="48"/>
      <c r="AH221" s="48"/>
      <c r="AI221" s="65"/>
      <c r="AJ221" s="99">
        <v>87.91</v>
      </c>
      <c r="AK221" s="50">
        <v>0</v>
      </c>
      <c r="AL221" s="50">
        <v>87.91</v>
      </c>
      <c r="AM221" s="99">
        <v>79.97</v>
      </c>
      <c r="AN221" s="50">
        <v>0</v>
      </c>
      <c r="AO221" s="50">
        <f t="shared" si="195"/>
        <v>79.97</v>
      </c>
      <c r="AP221" s="107">
        <v>78.290000000000006</v>
      </c>
      <c r="AQ221" s="107">
        <v>0</v>
      </c>
      <c r="AR221" s="107">
        <f t="shared" si="196"/>
        <v>78.290000000000006</v>
      </c>
      <c r="AS221" s="99">
        <v>89.78</v>
      </c>
      <c r="AT221" s="50">
        <v>0</v>
      </c>
      <c r="AU221" s="196">
        <f t="shared" si="197"/>
        <v>89.78</v>
      </c>
      <c r="AV221" s="90">
        <v>110.47</v>
      </c>
      <c r="AW221" s="90">
        <v>0</v>
      </c>
      <c r="AX221" s="90">
        <f t="shared" si="198"/>
        <v>110.47</v>
      </c>
      <c r="AY221" s="90">
        <v>123.78</v>
      </c>
      <c r="AZ221" s="90">
        <v>0</v>
      </c>
      <c r="BA221" s="117">
        <f t="shared" si="199"/>
        <v>123.78</v>
      </c>
      <c r="BB221" s="215"/>
    </row>
    <row r="222" spans="1:54" ht="15.75" customHeight="1" x14ac:dyDescent="0.25">
      <c r="A222" s="354"/>
      <c r="B222" s="52" t="s">
        <v>273</v>
      </c>
      <c r="C222" s="8"/>
      <c r="D222" s="9"/>
      <c r="E222" s="9"/>
      <c r="F222" s="9"/>
      <c r="G222" s="9"/>
      <c r="H222" s="9"/>
      <c r="I222" s="9"/>
      <c r="J222" s="9"/>
      <c r="K222" s="9"/>
      <c r="L222" s="9"/>
      <c r="M222" s="9"/>
      <c r="N222" s="9"/>
      <c r="O222" s="9"/>
      <c r="P222" s="9"/>
      <c r="Q222" s="9"/>
      <c r="R222" s="9"/>
      <c r="S222" s="9"/>
      <c r="T222" s="9"/>
      <c r="U222" s="48">
        <v>3454.87</v>
      </c>
      <c r="V222" s="48">
        <v>0</v>
      </c>
      <c r="W222" s="48">
        <f t="shared" si="192"/>
        <v>3454.87</v>
      </c>
      <c r="X222" s="48">
        <v>2034.2</v>
      </c>
      <c r="Y222" s="48">
        <v>0</v>
      </c>
      <c r="Z222" s="48">
        <v>2034.2</v>
      </c>
      <c r="AA222" s="99">
        <v>900</v>
      </c>
      <c r="AB222" s="50">
        <v>0</v>
      </c>
      <c r="AC222" s="50">
        <f t="shared" si="193"/>
        <v>900</v>
      </c>
      <c r="AD222" s="48">
        <v>0</v>
      </c>
      <c r="AE222" s="48">
        <v>0</v>
      </c>
      <c r="AF222" s="48">
        <f t="shared" si="194"/>
        <v>0</v>
      </c>
      <c r="AG222" s="48"/>
      <c r="AH222" s="48"/>
      <c r="AI222" s="65"/>
      <c r="AJ222" s="99">
        <v>5000</v>
      </c>
      <c r="AK222" s="50">
        <v>0</v>
      </c>
      <c r="AL222" s="50">
        <v>5000</v>
      </c>
      <c r="AM222" s="99">
        <v>3894.14</v>
      </c>
      <c r="AN222" s="50">
        <v>0</v>
      </c>
      <c r="AO222" s="50">
        <f t="shared" si="195"/>
        <v>3894.14</v>
      </c>
      <c r="AP222" s="107">
        <v>19</v>
      </c>
      <c r="AQ222" s="107">
        <v>0</v>
      </c>
      <c r="AR222" s="107">
        <f t="shared" si="196"/>
        <v>19</v>
      </c>
      <c r="AS222" s="99">
        <v>5610.3</v>
      </c>
      <c r="AT222" s="50">
        <v>0</v>
      </c>
      <c r="AU222" s="196">
        <f t="shared" si="197"/>
        <v>5610.3</v>
      </c>
      <c r="AV222" s="90">
        <v>6519.57</v>
      </c>
      <c r="AW222" s="90">
        <v>0</v>
      </c>
      <c r="AX222" s="90">
        <f t="shared" si="198"/>
        <v>6519.57</v>
      </c>
      <c r="AY222" s="90">
        <v>6448</v>
      </c>
      <c r="AZ222" s="90">
        <v>0</v>
      </c>
      <c r="BA222" s="117">
        <f t="shared" si="199"/>
        <v>6448</v>
      </c>
      <c r="BB222" s="215"/>
    </row>
    <row r="223" spans="1:54" ht="15.75" customHeight="1" x14ac:dyDescent="0.25">
      <c r="A223" s="354"/>
      <c r="B223" s="52" t="s">
        <v>274</v>
      </c>
      <c r="C223" s="8"/>
      <c r="D223" s="9"/>
      <c r="E223" s="9"/>
      <c r="F223" s="9"/>
      <c r="G223" s="9"/>
      <c r="H223" s="9"/>
      <c r="I223" s="9"/>
      <c r="J223" s="9"/>
      <c r="K223" s="9"/>
      <c r="L223" s="9"/>
      <c r="M223" s="9"/>
      <c r="N223" s="9"/>
      <c r="O223" s="9"/>
      <c r="P223" s="9"/>
      <c r="Q223" s="9"/>
      <c r="R223" s="9"/>
      <c r="S223" s="9"/>
      <c r="T223" s="9"/>
      <c r="U223" s="48">
        <v>0</v>
      </c>
      <c r="V223" s="48">
        <v>0</v>
      </c>
      <c r="W223" s="48">
        <f t="shared" si="192"/>
        <v>0</v>
      </c>
      <c r="X223" s="48">
        <v>0.02</v>
      </c>
      <c r="Y223" s="48">
        <v>0</v>
      </c>
      <c r="Z223" s="48">
        <v>0.02</v>
      </c>
      <c r="AA223" s="50">
        <v>0</v>
      </c>
      <c r="AB223" s="50">
        <v>0</v>
      </c>
      <c r="AC223" s="50">
        <f t="shared" si="193"/>
        <v>0</v>
      </c>
      <c r="AD223" s="48">
        <v>0</v>
      </c>
      <c r="AE223" s="48">
        <v>0</v>
      </c>
      <c r="AF223" s="48">
        <f t="shared" si="194"/>
        <v>0</v>
      </c>
      <c r="AG223" s="48"/>
      <c r="AH223" s="48"/>
      <c r="AI223" s="65"/>
      <c r="AJ223" s="99">
        <v>0.02</v>
      </c>
      <c r="AK223" s="50">
        <v>0</v>
      </c>
      <c r="AL223" s="50">
        <v>0.02</v>
      </c>
      <c r="AM223" s="50">
        <v>0</v>
      </c>
      <c r="AN223" s="50">
        <v>0</v>
      </c>
      <c r="AO223" s="50">
        <f t="shared" si="195"/>
        <v>0</v>
      </c>
      <c r="AP223" s="107">
        <v>0</v>
      </c>
      <c r="AQ223" s="107">
        <v>0</v>
      </c>
      <c r="AR223" s="107">
        <f t="shared" si="196"/>
        <v>0</v>
      </c>
      <c r="AS223" s="99">
        <v>0.02</v>
      </c>
      <c r="AT223" s="50">
        <v>0</v>
      </c>
      <c r="AU223" s="196">
        <f t="shared" si="197"/>
        <v>0.02</v>
      </c>
      <c r="AV223" s="90">
        <v>0</v>
      </c>
      <c r="AW223" s="90">
        <v>0</v>
      </c>
      <c r="AX223" s="90">
        <f t="shared" si="198"/>
        <v>0</v>
      </c>
      <c r="AY223" s="90">
        <v>0.02</v>
      </c>
      <c r="AZ223" s="90">
        <v>0</v>
      </c>
      <c r="BA223" s="117">
        <f t="shared" si="199"/>
        <v>0.02</v>
      </c>
      <c r="BB223" s="215"/>
    </row>
    <row r="224" spans="1:54" ht="15.75" customHeight="1" x14ac:dyDescent="0.25">
      <c r="A224" s="354"/>
      <c r="B224" s="52" t="s">
        <v>275</v>
      </c>
      <c r="C224" s="8"/>
      <c r="D224" s="9"/>
      <c r="E224" s="9"/>
      <c r="F224" s="9"/>
      <c r="G224" s="9"/>
      <c r="H224" s="9"/>
      <c r="I224" s="9"/>
      <c r="J224" s="9"/>
      <c r="K224" s="9"/>
      <c r="L224" s="9"/>
      <c r="M224" s="9"/>
      <c r="N224" s="9"/>
      <c r="O224" s="9"/>
      <c r="P224" s="9"/>
      <c r="Q224" s="9"/>
      <c r="R224" s="9"/>
      <c r="S224" s="9"/>
      <c r="T224" s="9"/>
      <c r="U224" s="48">
        <v>60.07</v>
      </c>
      <c r="V224" s="48">
        <v>0</v>
      </c>
      <c r="W224" s="48">
        <f t="shared" si="192"/>
        <v>60.07</v>
      </c>
      <c r="X224" s="48">
        <v>95.77</v>
      </c>
      <c r="Y224" s="48">
        <v>0</v>
      </c>
      <c r="Z224" s="48">
        <v>95.77</v>
      </c>
      <c r="AA224" s="99">
        <v>60.8</v>
      </c>
      <c r="AB224" s="50">
        <v>0</v>
      </c>
      <c r="AC224" s="50">
        <f t="shared" si="193"/>
        <v>60.8</v>
      </c>
      <c r="AD224" s="48">
        <v>55.9</v>
      </c>
      <c r="AE224" s="48">
        <v>0</v>
      </c>
      <c r="AF224" s="48">
        <f t="shared" si="194"/>
        <v>55.9</v>
      </c>
      <c r="AG224" s="48"/>
      <c r="AH224" s="48"/>
      <c r="AI224" s="65"/>
      <c r="AJ224" s="99">
        <v>100.77</v>
      </c>
      <c r="AK224" s="50">
        <v>0</v>
      </c>
      <c r="AL224" s="50">
        <v>100.77</v>
      </c>
      <c r="AM224" s="99">
        <v>53.1</v>
      </c>
      <c r="AN224" s="50">
        <v>0</v>
      </c>
      <c r="AO224" s="50">
        <f t="shared" si="195"/>
        <v>53.1</v>
      </c>
      <c r="AP224" s="107">
        <v>51.05</v>
      </c>
      <c r="AQ224" s="107">
        <v>0</v>
      </c>
      <c r="AR224" s="107">
        <f t="shared" si="196"/>
        <v>51.05</v>
      </c>
      <c r="AS224" s="99">
        <v>100.72</v>
      </c>
      <c r="AT224" s="50">
        <v>0</v>
      </c>
      <c r="AU224" s="196">
        <f t="shared" si="197"/>
        <v>100.72</v>
      </c>
      <c r="AV224" s="90">
        <v>62.2</v>
      </c>
      <c r="AW224" s="90">
        <v>0</v>
      </c>
      <c r="AX224" s="90">
        <f t="shared" si="198"/>
        <v>62.2</v>
      </c>
      <c r="AY224" s="90">
        <v>66.709999999999994</v>
      </c>
      <c r="AZ224" s="90">
        <v>0</v>
      </c>
      <c r="BA224" s="117">
        <f t="shared" si="199"/>
        <v>66.709999999999994</v>
      </c>
      <c r="BB224" s="215"/>
    </row>
    <row r="225" spans="1:54" ht="15.75" customHeight="1" x14ac:dyDescent="0.25">
      <c r="A225" s="354"/>
      <c r="B225" s="52" t="s">
        <v>276</v>
      </c>
      <c r="C225" s="8"/>
      <c r="D225" s="9"/>
      <c r="E225" s="9"/>
      <c r="F225" s="9"/>
      <c r="G225" s="9"/>
      <c r="H225" s="9"/>
      <c r="I225" s="9"/>
      <c r="J225" s="9"/>
      <c r="K225" s="9"/>
      <c r="L225" s="9"/>
      <c r="M225" s="9"/>
      <c r="N225" s="9"/>
      <c r="O225" s="9"/>
      <c r="P225" s="9"/>
      <c r="Q225" s="9"/>
      <c r="R225" s="9"/>
      <c r="S225" s="9"/>
      <c r="T225" s="9"/>
      <c r="U225" s="48">
        <v>67.400000000000006</v>
      </c>
      <c r="V225" s="48">
        <v>0</v>
      </c>
      <c r="W225" s="48">
        <f t="shared" si="192"/>
        <v>67.400000000000006</v>
      </c>
      <c r="X225" s="48">
        <v>155</v>
      </c>
      <c r="Y225" s="48">
        <v>0</v>
      </c>
      <c r="Z225" s="48">
        <v>155</v>
      </c>
      <c r="AA225" s="99">
        <v>76</v>
      </c>
      <c r="AB225" s="50">
        <v>0</v>
      </c>
      <c r="AC225" s="50">
        <f t="shared" si="193"/>
        <v>76</v>
      </c>
      <c r="AD225" s="48">
        <v>117.9</v>
      </c>
      <c r="AE225" s="48">
        <v>0</v>
      </c>
      <c r="AF225" s="48">
        <f t="shared" si="194"/>
        <v>117.9</v>
      </c>
      <c r="AG225" s="48"/>
      <c r="AH225" s="48"/>
      <c r="AI225" s="65"/>
      <c r="AJ225" s="99">
        <v>75</v>
      </c>
      <c r="AK225" s="50">
        <v>0</v>
      </c>
      <c r="AL225" s="50">
        <v>75</v>
      </c>
      <c r="AM225" s="99">
        <v>128.1</v>
      </c>
      <c r="AN225" s="50">
        <v>0</v>
      </c>
      <c r="AO225" s="50">
        <f t="shared" si="195"/>
        <v>128.1</v>
      </c>
      <c r="AP225" s="107">
        <v>50</v>
      </c>
      <c r="AQ225" s="107">
        <v>0</v>
      </c>
      <c r="AR225" s="107">
        <f t="shared" si="196"/>
        <v>50</v>
      </c>
      <c r="AS225" s="99">
        <v>85</v>
      </c>
      <c r="AT225" s="50">
        <v>0</v>
      </c>
      <c r="AU225" s="196">
        <f t="shared" si="197"/>
        <v>85</v>
      </c>
      <c r="AV225" s="90">
        <v>85</v>
      </c>
      <c r="AW225" s="90">
        <v>0</v>
      </c>
      <c r="AX225" s="90">
        <f t="shared" si="198"/>
        <v>85</v>
      </c>
      <c r="AY225" s="90">
        <v>95</v>
      </c>
      <c r="AZ225" s="90">
        <v>0</v>
      </c>
      <c r="BA225" s="117">
        <f t="shared" si="199"/>
        <v>95</v>
      </c>
      <c r="BB225" s="215"/>
    </row>
    <row r="226" spans="1:54" ht="15.75" customHeight="1" x14ac:dyDescent="0.25">
      <c r="A226" s="354"/>
      <c r="B226" s="278" t="s">
        <v>374</v>
      </c>
      <c r="C226" s="8"/>
      <c r="D226" s="9"/>
      <c r="E226" s="9"/>
      <c r="F226" s="9"/>
      <c r="G226" s="9"/>
      <c r="H226" s="9"/>
      <c r="I226" s="9"/>
      <c r="J226" s="9"/>
      <c r="K226" s="9"/>
      <c r="L226" s="9"/>
      <c r="M226" s="9"/>
      <c r="N226" s="9"/>
      <c r="O226" s="9"/>
      <c r="P226" s="9"/>
      <c r="Q226" s="9"/>
      <c r="R226" s="9"/>
      <c r="S226" s="9"/>
      <c r="T226" s="9"/>
      <c r="U226" s="48"/>
      <c r="V226" s="48"/>
      <c r="W226" s="48"/>
      <c r="X226" s="48"/>
      <c r="Y226" s="48"/>
      <c r="Z226" s="48"/>
      <c r="AA226" s="99"/>
      <c r="AB226" s="50"/>
      <c r="AC226" s="50"/>
      <c r="AD226" s="48"/>
      <c r="AE226" s="48"/>
      <c r="AF226" s="48"/>
      <c r="AG226" s="48"/>
      <c r="AH226" s="48"/>
      <c r="AI226" s="65"/>
      <c r="AJ226" s="99"/>
      <c r="AK226" s="50"/>
      <c r="AL226" s="50"/>
      <c r="AM226" s="99"/>
      <c r="AN226" s="50"/>
      <c r="AO226" s="50"/>
      <c r="AP226" s="107">
        <v>0</v>
      </c>
      <c r="AQ226" s="107">
        <v>0</v>
      </c>
      <c r="AR226" s="107">
        <f t="shared" si="196"/>
        <v>0</v>
      </c>
      <c r="AS226" s="99">
        <v>1155</v>
      </c>
      <c r="AT226" s="50">
        <v>0</v>
      </c>
      <c r="AU226" s="196">
        <f t="shared" si="197"/>
        <v>1155</v>
      </c>
      <c r="AV226" s="274">
        <v>871</v>
      </c>
      <c r="AW226" s="90">
        <v>0</v>
      </c>
      <c r="AX226" s="90">
        <f t="shared" si="198"/>
        <v>871</v>
      </c>
      <c r="AY226" s="274">
        <v>666</v>
      </c>
      <c r="AZ226" s="90">
        <v>0</v>
      </c>
      <c r="BA226" s="117">
        <f>SUM(AY226:AZ226)</f>
        <v>666</v>
      </c>
      <c r="BB226" s="215"/>
    </row>
    <row r="227" spans="1:54" ht="15.75" customHeight="1" x14ac:dyDescent="0.25">
      <c r="A227" s="354"/>
      <c r="B227" s="278" t="s">
        <v>375</v>
      </c>
      <c r="C227" s="8"/>
      <c r="D227" s="9"/>
      <c r="E227" s="9"/>
      <c r="F227" s="9"/>
      <c r="G227" s="9"/>
      <c r="H227" s="9"/>
      <c r="I227" s="9"/>
      <c r="J227" s="9"/>
      <c r="K227" s="9"/>
      <c r="L227" s="9"/>
      <c r="M227" s="9"/>
      <c r="N227" s="9"/>
      <c r="O227" s="9"/>
      <c r="P227" s="9"/>
      <c r="Q227" s="9"/>
      <c r="R227" s="9"/>
      <c r="S227" s="9"/>
      <c r="T227" s="9"/>
      <c r="U227" s="48"/>
      <c r="V227" s="48"/>
      <c r="W227" s="48"/>
      <c r="X227" s="48"/>
      <c r="Y227" s="48"/>
      <c r="Z227" s="48"/>
      <c r="AA227" s="99"/>
      <c r="AB227" s="50"/>
      <c r="AC227" s="50"/>
      <c r="AD227" s="48"/>
      <c r="AE227" s="48"/>
      <c r="AF227" s="48"/>
      <c r="AG227" s="48"/>
      <c r="AH227" s="48"/>
      <c r="AI227" s="65"/>
      <c r="AJ227" s="99"/>
      <c r="AK227" s="50"/>
      <c r="AL227" s="50"/>
      <c r="AM227" s="99"/>
      <c r="AN227" s="50"/>
      <c r="AO227" s="50"/>
      <c r="AP227" s="107">
        <v>0</v>
      </c>
      <c r="AQ227" s="107">
        <v>0</v>
      </c>
      <c r="AR227" s="107">
        <f t="shared" si="196"/>
        <v>0</v>
      </c>
      <c r="AS227" s="274">
        <v>6430</v>
      </c>
      <c r="AT227" s="50">
        <v>0</v>
      </c>
      <c r="AU227" s="196">
        <f t="shared" si="197"/>
        <v>6430</v>
      </c>
      <c r="AV227" s="274">
        <v>4568</v>
      </c>
      <c r="AW227" s="90">
        <v>0</v>
      </c>
      <c r="AX227" s="90">
        <f t="shared" si="198"/>
        <v>4568</v>
      </c>
      <c r="AY227" s="274">
        <v>10114</v>
      </c>
      <c r="AZ227" s="90">
        <v>0</v>
      </c>
      <c r="BA227" s="117">
        <f>SUM(AY227:AZ227)</f>
        <v>10114</v>
      </c>
      <c r="BB227" s="215"/>
    </row>
    <row r="228" spans="1:54" ht="15.75" customHeight="1" x14ac:dyDescent="0.25">
      <c r="A228" s="354"/>
      <c r="B228" s="181" t="s">
        <v>277</v>
      </c>
      <c r="C228" s="8"/>
      <c r="D228" s="9"/>
      <c r="E228" s="9"/>
      <c r="F228" s="9"/>
      <c r="G228" s="9"/>
      <c r="H228" s="9"/>
      <c r="I228" s="9"/>
      <c r="J228" s="9"/>
      <c r="K228" s="9"/>
      <c r="L228" s="9"/>
      <c r="M228" s="9"/>
      <c r="N228" s="9"/>
      <c r="O228" s="9"/>
      <c r="P228" s="9"/>
      <c r="Q228" s="9"/>
      <c r="R228" s="9"/>
      <c r="S228" s="9"/>
      <c r="T228" s="9"/>
      <c r="U228" s="48">
        <v>0</v>
      </c>
      <c r="V228" s="48">
        <v>0</v>
      </c>
      <c r="W228" s="48">
        <f t="shared" si="192"/>
        <v>0</v>
      </c>
      <c r="X228" s="48">
        <v>0.01</v>
      </c>
      <c r="Y228" s="48">
        <v>0</v>
      </c>
      <c r="Z228" s="48">
        <v>0.01</v>
      </c>
      <c r="AA228" s="50">
        <v>0</v>
      </c>
      <c r="AB228" s="50">
        <v>0</v>
      </c>
      <c r="AC228" s="50">
        <f t="shared" si="193"/>
        <v>0</v>
      </c>
      <c r="AD228" s="48">
        <v>0</v>
      </c>
      <c r="AE228" s="48">
        <v>0</v>
      </c>
      <c r="AF228" s="48">
        <f t="shared" si="194"/>
        <v>0</v>
      </c>
      <c r="AG228" s="48"/>
      <c r="AH228" s="48"/>
      <c r="AI228" s="65"/>
      <c r="AJ228" s="99">
        <v>0.01</v>
      </c>
      <c r="AK228" s="50">
        <v>0</v>
      </c>
      <c r="AL228" s="50">
        <v>0.01</v>
      </c>
      <c r="AM228" s="50">
        <v>0</v>
      </c>
      <c r="AN228" s="50">
        <v>0</v>
      </c>
      <c r="AO228" s="50">
        <f t="shared" si="195"/>
        <v>0</v>
      </c>
      <c r="AP228" s="107">
        <v>0</v>
      </c>
      <c r="AQ228" s="107">
        <v>0</v>
      </c>
      <c r="AR228" s="107">
        <f t="shared" si="196"/>
        <v>0</v>
      </c>
      <c r="AS228" s="99">
        <v>0</v>
      </c>
      <c r="AT228" s="50">
        <v>0</v>
      </c>
      <c r="AU228" s="196">
        <f t="shared" si="197"/>
        <v>0</v>
      </c>
      <c r="AV228" s="90">
        <v>0</v>
      </c>
      <c r="AW228" s="90">
        <v>0</v>
      </c>
      <c r="AX228" s="90">
        <f t="shared" si="198"/>
        <v>0</v>
      </c>
      <c r="AY228" s="90">
        <v>0</v>
      </c>
      <c r="AZ228" s="90">
        <v>0</v>
      </c>
      <c r="BA228" s="117">
        <f t="shared" si="199"/>
        <v>0</v>
      </c>
      <c r="BB228" s="215"/>
    </row>
    <row r="229" spans="1:54" ht="15.75" customHeight="1" x14ac:dyDescent="0.25">
      <c r="A229" s="354"/>
      <c r="B229" s="181" t="s">
        <v>278</v>
      </c>
      <c r="C229" s="8"/>
      <c r="D229" s="9"/>
      <c r="E229" s="9"/>
      <c r="F229" s="9"/>
      <c r="G229" s="9"/>
      <c r="H229" s="9"/>
      <c r="I229" s="9"/>
      <c r="J229" s="9"/>
      <c r="K229" s="9"/>
      <c r="L229" s="9"/>
      <c r="M229" s="9"/>
      <c r="N229" s="9"/>
      <c r="O229" s="9"/>
      <c r="P229" s="9"/>
      <c r="Q229" s="9"/>
      <c r="R229" s="9"/>
      <c r="S229" s="9"/>
      <c r="T229" s="9"/>
      <c r="U229" s="48">
        <v>349.42</v>
      </c>
      <c r="V229" s="48">
        <v>0</v>
      </c>
      <c r="W229" s="48">
        <f t="shared" si="192"/>
        <v>349.42</v>
      </c>
      <c r="X229" s="48">
        <v>1500</v>
      </c>
      <c r="Y229" s="48">
        <v>0</v>
      </c>
      <c r="Z229" s="48">
        <v>1500</v>
      </c>
      <c r="AA229" s="99">
        <v>2000</v>
      </c>
      <c r="AB229" s="50">
        <v>0</v>
      </c>
      <c r="AC229" s="50">
        <f t="shared" si="193"/>
        <v>2000</v>
      </c>
      <c r="AD229" s="48">
        <v>1983.32</v>
      </c>
      <c r="AE229" s="48">
        <v>0</v>
      </c>
      <c r="AF229" s="48">
        <f t="shared" si="194"/>
        <v>1983.32</v>
      </c>
      <c r="AG229" s="48"/>
      <c r="AH229" s="48"/>
      <c r="AI229" s="65"/>
      <c r="AJ229" s="99">
        <v>1500</v>
      </c>
      <c r="AK229" s="50">
        <v>0</v>
      </c>
      <c r="AL229" s="50">
        <v>1500</v>
      </c>
      <c r="AM229" s="99">
        <v>1500</v>
      </c>
      <c r="AN229" s="50">
        <v>0</v>
      </c>
      <c r="AO229" s="50">
        <f t="shared" si="195"/>
        <v>1500</v>
      </c>
      <c r="AP229" s="107">
        <v>999.24</v>
      </c>
      <c r="AQ229" s="107">
        <v>0</v>
      </c>
      <c r="AR229" s="107">
        <f t="shared" si="196"/>
        <v>999.24</v>
      </c>
      <c r="AS229" s="99">
        <v>0</v>
      </c>
      <c r="AT229" s="50">
        <v>0</v>
      </c>
      <c r="AU229" s="196">
        <f t="shared" si="197"/>
        <v>0</v>
      </c>
      <c r="AV229" s="90">
        <v>0</v>
      </c>
      <c r="AW229" s="90">
        <v>0</v>
      </c>
      <c r="AX229" s="90">
        <f t="shared" si="198"/>
        <v>0</v>
      </c>
      <c r="AY229" s="90">
        <v>0</v>
      </c>
      <c r="AZ229" s="90">
        <v>0</v>
      </c>
      <c r="BA229" s="117">
        <f t="shared" si="199"/>
        <v>0</v>
      </c>
      <c r="BB229" s="215"/>
    </row>
    <row r="230" spans="1:54" ht="15.75" customHeight="1" x14ac:dyDescent="0.25">
      <c r="A230" s="354"/>
      <c r="B230" s="181" t="s">
        <v>279</v>
      </c>
      <c r="C230" s="8"/>
      <c r="D230" s="9"/>
      <c r="E230" s="9"/>
      <c r="F230" s="9"/>
      <c r="G230" s="9"/>
      <c r="H230" s="9"/>
      <c r="I230" s="9"/>
      <c r="J230" s="9"/>
      <c r="K230" s="9"/>
      <c r="L230" s="9"/>
      <c r="M230" s="9"/>
      <c r="N230" s="9"/>
      <c r="O230" s="9"/>
      <c r="P230" s="9"/>
      <c r="Q230" s="9"/>
      <c r="R230" s="9"/>
      <c r="S230" s="9"/>
      <c r="T230" s="9"/>
      <c r="U230" s="48">
        <v>5884.45</v>
      </c>
      <c r="V230" s="48">
        <v>0</v>
      </c>
      <c r="W230" s="48">
        <f t="shared" si="192"/>
        <v>5884.45</v>
      </c>
      <c r="X230" s="48">
        <v>4000</v>
      </c>
      <c r="Y230" s="48">
        <v>0</v>
      </c>
      <c r="Z230" s="48">
        <v>4000</v>
      </c>
      <c r="AA230" s="99">
        <v>5000</v>
      </c>
      <c r="AB230" s="50">
        <v>0</v>
      </c>
      <c r="AC230" s="50">
        <f t="shared" si="193"/>
        <v>5000</v>
      </c>
      <c r="AD230" s="48">
        <v>3135.85</v>
      </c>
      <c r="AE230" s="48">
        <v>0</v>
      </c>
      <c r="AF230" s="48">
        <f t="shared" si="194"/>
        <v>3135.85</v>
      </c>
      <c r="AG230" s="48"/>
      <c r="AH230" s="48"/>
      <c r="AI230" s="65"/>
      <c r="AJ230" s="99">
        <v>5500</v>
      </c>
      <c r="AK230" s="50">
        <v>0</v>
      </c>
      <c r="AL230" s="50">
        <v>5500</v>
      </c>
      <c r="AM230" s="99">
        <v>2510</v>
      </c>
      <c r="AN230" s="50">
        <v>0</v>
      </c>
      <c r="AO230" s="50">
        <f t="shared" si="195"/>
        <v>2510</v>
      </c>
      <c r="AP230" s="107">
        <v>1096.8699999999999</v>
      </c>
      <c r="AQ230" s="107">
        <v>0</v>
      </c>
      <c r="AR230" s="107">
        <f t="shared" si="196"/>
        <v>1096.8699999999999</v>
      </c>
      <c r="AS230" s="99">
        <v>0</v>
      </c>
      <c r="AT230" s="50">
        <v>0</v>
      </c>
      <c r="AU230" s="196">
        <f t="shared" si="197"/>
        <v>0</v>
      </c>
      <c r="AV230" s="90">
        <v>0</v>
      </c>
      <c r="AW230" s="90">
        <v>0</v>
      </c>
      <c r="AX230" s="90">
        <f t="shared" si="198"/>
        <v>0</v>
      </c>
      <c r="AY230" s="90">
        <v>0</v>
      </c>
      <c r="AZ230" s="90">
        <v>0</v>
      </c>
      <c r="BA230" s="117">
        <f t="shared" si="199"/>
        <v>0</v>
      </c>
      <c r="BB230" s="215"/>
    </row>
    <row r="231" spans="1:54" ht="15.75" customHeight="1" x14ac:dyDescent="0.25">
      <c r="A231" s="354"/>
      <c r="B231" s="181" t="s">
        <v>280</v>
      </c>
      <c r="C231" s="8"/>
      <c r="D231" s="9"/>
      <c r="E231" s="9"/>
      <c r="F231" s="9"/>
      <c r="G231" s="9"/>
      <c r="H231" s="9"/>
      <c r="I231" s="9"/>
      <c r="J231" s="9"/>
      <c r="K231" s="9"/>
      <c r="L231" s="9"/>
      <c r="M231" s="9"/>
      <c r="N231" s="9"/>
      <c r="O231" s="9"/>
      <c r="P231" s="9"/>
      <c r="Q231" s="9"/>
      <c r="R231" s="9"/>
      <c r="S231" s="9"/>
      <c r="T231" s="9"/>
      <c r="U231" s="48">
        <v>0</v>
      </c>
      <c r="V231" s="48">
        <v>0</v>
      </c>
      <c r="W231" s="48">
        <f t="shared" si="192"/>
        <v>0</v>
      </c>
      <c r="X231" s="48">
        <v>0.01</v>
      </c>
      <c r="Y231" s="48">
        <v>0</v>
      </c>
      <c r="Z231" s="48">
        <v>0.01</v>
      </c>
      <c r="AA231" s="50">
        <v>0</v>
      </c>
      <c r="AB231" s="50">
        <v>0</v>
      </c>
      <c r="AC231" s="50">
        <f t="shared" si="193"/>
        <v>0</v>
      </c>
      <c r="AD231" s="48">
        <v>0</v>
      </c>
      <c r="AE231" s="48">
        <v>0</v>
      </c>
      <c r="AF231" s="48">
        <f t="shared" si="194"/>
        <v>0</v>
      </c>
      <c r="AG231" s="48"/>
      <c r="AH231" s="48"/>
      <c r="AI231" s="65"/>
      <c r="AJ231" s="99">
        <v>0.01</v>
      </c>
      <c r="AK231" s="50">
        <v>0</v>
      </c>
      <c r="AL231" s="50">
        <v>0.01</v>
      </c>
      <c r="AM231" s="50">
        <v>0</v>
      </c>
      <c r="AN231" s="50">
        <v>0</v>
      </c>
      <c r="AO231" s="50">
        <f t="shared" si="195"/>
        <v>0</v>
      </c>
      <c r="AP231" s="107">
        <v>0</v>
      </c>
      <c r="AQ231" s="107">
        <v>0</v>
      </c>
      <c r="AR231" s="107">
        <f t="shared" si="196"/>
        <v>0</v>
      </c>
      <c r="AS231" s="99">
        <v>0.01</v>
      </c>
      <c r="AT231" s="50">
        <v>0</v>
      </c>
      <c r="AU231" s="196">
        <f t="shared" si="197"/>
        <v>0.01</v>
      </c>
      <c r="AV231" s="90">
        <v>0</v>
      </c>
      <c r="AW231" s="90">
        <v>0</v>
      </c>
      <c r="AX231" s="90">
        <f t="shared" si="198"/>
        <v>0</v>
      </c>
      <c r="AY231" s="90">
        <v>0.01</v>
      </c>
      <c r="AZ231" s="90">
        <v>0</v>
      </c>
      <c r="BA231" s="117">
        <f t="shared" si="199"/>
        <v>0.01</v>
      </c>
      <c r="BB231" s="215"/>
    </row>
    <row r="232" spans="1:54" ht="15.75" customHeight="1" x14ac:dyDescent="0.25">
      <c r="A232" s="354"/>
      <c r="B232" s="181" t="s">
        <v>281</v>
      </c>
      <c r="C232" s="8"/>
      <c r="D232" s="9"/>
      <c r="E232" s="9"/>
      <c r="F232" s="9"/>
      <c r="G232" s="9"/>
      <c r="H232" s="9"/>
      <c r="I232" s="9"/>
      <c r="J232" s="9"/>
      <c r="K232" s="9"/>
      <c r="L232" s="9"/>
      <c r="M232" s="9"/>
      <c r="N232" s="9"/>
      <c r="O232" s="9"/>
      <c r="P232" s="9"/>
      <c r="Q232" s="9"/>
      <c r="R232" s="9"/>
      <c r="S232" s="9"/>
      <c r="T232" s="9"/>
      <c r="U232" s="48">
        <v>0</v>
      </c>
      <c r="V232" s="48">
        <v>0</v>
      </c>
      <c r="W232" s="48">
        <f t="shared" si="192"/>
        <v>0</v>
      </c>
      <c r="X232" s="48">
        <v>0.01</v>
      </c>
      <c r="Y232" s="48">
        <v>0</v>
      </c>
      <c r="Z232" s="48">
        <v>0.01</v>
      </c>
      <c r="AA232" s="50">
        <v>0</v>
      </c>
      <c r="AB232" s="50">
        <v>0</v>
      </c>
      <c r="AC232" s="50">
        <f t="shared" si="193"/>
        <v>0</v>
      </c>
      <c r="AD232" s="48">
        <v>0</v>
      </c>
      <c r="AE232" s="48">
        <v>0</v>
      </c>
      <c r="AF232" s="48">
        <f t="shared" si="194"/>
        <v>0</v>
      </c>
      <c r="AG232" s="48"/>
      <c r="AH232" s="48"/>
      <c r="AI232" s="65"/>
      <c r="AJ232" s="99">
        <v>0.01</v>
      </c>
      <c r="AK232" s="50">
        <v>0</v>
      </c>
      <c r="AL232" s="50">
        <v>0.01</v>
      </c>
      <c r="AM232" s="50">
        <v>0</v>
      </c>
      <c r="AN232" s="50">
        <v>0</v>
      </c>
      <c r="AO232" s="50">
        <f t="shared" si="195"/>
        <v>0</v>
      </c>
      <c r="AP232" s="107">
        <v>0</v>
      </c>
      <c r="AQ232" s="107">
        <v>0</v>
      </c>
      <c r="AR232" s="107">
        <f t="shared" si="196"/>
        <v>0</v>
      </c>
      <c r="AS232" s="99">
        <v>0.01</v>
      </c>
      <c r="AT232" s="50">
        <v>0</v>
      </c>
      <c r="AU232" s="196">
        <f t="shared" si="197"/>
        <v>0.01</v>
      </c>
      <c r="AV232" s="90">
        <v>0</v>
      </c>
      <c r="AW232" s="90">
        <v>0</v>
      </c>
      <c r="AX232" s="90">
        <f t="shared" si="198"/>
        <v>0</v>
      </c>
      <c r="AY232" s="90">
        <v>238.01</v>
      </c>
      <c r="AZ232" s="90">
        <v>0</v>
      </c>
      <c r="BA232" s="117">
        <f t="shared" si="199"/>
        <v>238.01</v>
      </c>
      <c r="BB232" s="215"/>
    </row>
    <row r="233" spans="1:54" ht="15.75" customHeight="1" x14ac:dyDescent="0.25">
      <c r="A233" s="354"/>
      <c r="B233" s="181" t="s">
        <v>282</v>
      </c>
      <c r="C233" s="8"/>
      <c r="D233" s="9"/>
      <c r="E233" s="9"/>
      <c r="F233" s="9"/>
      <c r="G233" s="9"/>
      <c r="H233" s="9"/>
      <c r="I233" s="9"/>
      <c r="J233" s="9"/>
      <c r="K233" s="9"/>
      <c r="L233" s="9"/>
      <c r="M233" s="9"/>
      <c r="N233" s="9"/>
      <c r="O233" s="9"/>
      <c r="P233" s="9"/>
      <c r="Q233" s="9"/>
      <c r="R233" s="9"/>
      <c r="S233" s="9"/>
      <c r="T233" s="9"/>
      <c r="U233" s="48">
        <v>0</v>
      </c>
      <c r="V233" s="48">
        <v>0</v>
      </c>
      <c r="W233" s="48">
        <f t="shared" si="192"/>
        <v>0</v>
      </c>
      <c r="X233" s="48">
        <v>0.01</v>
      </c>
      <c r="Y233" s="48">
        <v>0</v>
      </c>
      <c r="Z233" s="48">
        <v>0.01</v>
      </c>
      <c r="AA233" s="50">
        <v>0</v>
      </c>
      <c r="AB233" s="50">
        <v>0</v>
      </c>
      <c r="AC233" s="50">
        <f t="shared" si="193"/>
        <v>0</v>
      </c>
      <c r="AD233" s="48">
        <v>0</v>
      </c>
      <c r="AE233" s="48">
        <v>0</v>
      </c>
      <c r="AF233" s="48">
        <f t="shared" si="194"/>
        <v>0</v>
      </c>
      <c r="AG233" s="48"/>
      <c r="AH233" s="48"/>
      <c r="AI233" s="65"/>
      <c r="AJ233" s="99">
        <v>0.01</v>
      </c>
      <c r="AK233" s="50">
        <v>0</v>
      </c>
      <c r="AL233" s="50">
        <v>0.01</v>
      </c>
      <c r="AM233" s="50">
        <v>0</v>
      </c>
      <c r="AN233" s="50">
        <v>0</v>
      </c>
      <c r="AO233" s="50">
        <f t="shared" si="195"/>
        <v>0</v>
      </c>
      <c r="AP233" s="107">
        <v>0</v>
      </c>
      <c r="AQ233" s="107">
        <v>0</v>
      </c>
      <c r="AR233" s="107">
        <f t="shared" si="196"/>
        <v>0</v>
      </c>
      <c r="AS233" s="99">
        <v>0.01</v>
      </c>
      <c r="AT233" s="50">
        <v>0</v>
      </c>
      <c r="AU233" s="196">
        <f t="shared" si="197"/>
        <v>0.01</v>
      </c>
      <c r="AV233" s="90">
        <v>0</v>
      </c>
      <c r="AW233" s="90">
        <v>0</v>
      </c>
      <c r="AX233" s="90">
        <f t="shared" si="198"/>
        <v>0</v>
      </c>
      <c r="AY233" s="90">
        <v>0.01</v>
      </c>
      <c r="AZ233" s="90">
        <v>0</v>
      </c>
      <c r="BA233" s="117">
        <f t="shared" si="199"/>
        <v>0.01</v>
      </c>
      <c r="BB233" s="215"/>
    </row>
    <row r="234" spans="1:54" ht="15.75" customHeight="1" x14ac:dyDescent="0.25">
      <c r="A234" s="354"/>
      <c r="B234" s="181" t="s">
        <v>283</v>
      </c>
      <c r="C234" s="8"/>
      <c r="D234" s="9"/>
      <c r="E234" s="9"/>
      <c r="F234" s="9"/>
      <c r="G234" s="9"/>
      <c r="H234" s="9"/>
      <c r="I234" s="9"/>
      <c r="J234" s="9"/>
      <c r="K234" s="9"/>
      <c r="L234" s="9"/>
      <c r="M234" s="9"/>
      <c r="N234" s="9"/>
      <c r="O234" s="9"/>
      <c r="P234" s="9"/>
      <c r="Q234" s="9"/>
      <c r="R234" s="9"/>
      <c r="S234" s="9"/>
      <c r="T234" s="9"/>
      <c r="U234" s="48">
        <v>0</v>
      </c>
      <c r="V234" s="48">
        <v>0</v>
      </c>
      <c r="W234" s="48">
        <f t="shared" si="192"/>
        <v>0</v>
      </c>
      <c r="X234" s="48">
        <v>0.01</v>
      </c>
      <c r="Y234" s="48">
        <v>0</v>
      </c>
      <c r="Z234" s="48">
        <v>0.01</v>
      </c>
      <c r="AA234" s="50">
        <v>0</v>
      </c>
      <c r="AB234" s="50">
        <v>0</v>
      </c>
      <c r="AC234" s="50">
        <f t="shared" si="193"/>
        <v>0</v>
      </c>
      <c r="AD234" s="48">
        <v>0</v>
      </c>
      <c r="AE234" s="48">
        <v>0</v>
      </c>
      <c r="AF234" s="48">
        <f t="shared" si="194"/>
        <v>0</v>
      </c>
      <c r="AG234" s="48"/>
      <c r="AH234" s="48"/>
      <c r="AI234" s="65"/>
      <c r="AJ234" s="99">
        <v>0.01</v>
      </c>
      <c r="AK234" s="50">
        <v>0</v>
      </c>
      <c r="AL234" s="50">
        <v>0.01</v>
      </c>
      <c r="AM234" s="50">
        <v>0</v>
      </c>
      <c r="AN234" s="50">
        <v>0</v>
      </c>
      <c r="AO234" s="50">
        <f t="shared" si="195"/>
        <v>0</v>
      </c>
      <c r="AP234" s="107">
        <v>0</v>
      </c>
      <c r="AQ234" s="107">
        <v>0</v>
      </c>
      <c r="AR234" s="107">
        <f t="shared" si="196"/>
        <v>0</v>
      </c>
      <c r="AS234" s="99">
        <v>0.01</v>
      </c>
      <c r="AT234" s="50">
        <v>0</v>
      </c>
      <c r="AU234" s="196">
        <f t="shared" si="197"/>
        <v>0.01</v>
      </c>
      <c r="AV234" s="90">
        <v>0</v>
      </c>
      <c r="AW234" s="90">
        <v>0</v>
      </c>
      <c r="AX234" s="90">
        <f t="shared" si="198"/>
        <v>0</v>
      </c>
      <c r="AY234" s="90">
        <v>0.01</v>
      </c>
      <c r="AZ234" s="90">
        <v>0</v>
      </c>
      <c r="BA234" s="117">
        <f t="shared" si="199"/>
        <v>0.01</v>
      </c>
      <c r="BB234" s="215"/>
    </row>
    <row r="235" spans="1:54" ht="15.75" customHeight="1" x14ac:dyDescent="0.25">
      <c r="A235" s="354"/>
      <c r="B235" s="181" t="s">
        <v>284</v>
      </c>
      <c r="C235" s="8"/>
      <c r="D235" s="9"/>
      <c r="E235" s="9"/>
      <c r="F235" s="9"/>
      <c r="G235" s="9"/>
      <c r="H235" s="9"/>
      <c r="I235" s="9"/>
      <c r="J235" s="9"/>
      <c r="K235" s="9"/>
      <c r="L235" s="9"/>
      <c r="M235" s="9"/>
      <c r="N235" s="9"/>
      <c r="O235" s="9"/>
      <c r="P235" s="9"/>
      <c r="Q235" s="9"/>
      <c r="R235" s="9"/>
      <c r="S235" s="9"/>
      <c r="T235" s="9"/>
      <c r="U235" s="48">
        <v>0</v>
      </c>
      <c r="V235" s="48">
        <v>0</v>
      </c>
      <c r="W235" s="48">
        <f t="shared" si="192"/>
        <v>0</v>
      </c>
      <c r="X235" s="48">
        <v>0.01</v>
      </c>
      <c r="Y235" s="48">
        <v>0</v>
      </c>
      <c r="Z235" s="48">
        <v>0.01</v>
      </c>
      <c r="AA235" s="50">
        <v>0</v>
      </c>
      <c r="AB235" s="50">
        <v>0</v>
      </c>
      <c r="AC235" s="50">
        <f t="shared" si="193"/>
        <v>0</v>
      </c>
      <c r="AD235" s="48">
        <v>0</v>
      </c>
      <c r="AE235" s="48">
        <v>0</v>
      </c>
      <c r="AF235" s="48">
        <f t="shared" si="194"/>
        <v>0</v>
      </c>
      <c r="AG235" s="48"/>
      <c r="AH235" s="48"/>
      <c r="AI235" s="65"/>
      <c r="AJ235" s="99">
        <v>0.01</v>
      </c>
      <c r="AK235" s="50">
        <v>0</v>
      </c>
      <c r="AL235" s="50">
        <v>0.01</v>
      </c>
      <c r="AM235" s="50">
        <v>0</v>
      </c>
      <c r="AN235" s="50">
        <v>0</v>
      </c>
      <c r="AO235" s="50">
        <f t="shared" si="195"/>
        <v>0</v>
      </c>
      <c r="AP235" s="107">
        <v>0</v>
      </c>
      <c r="AQ235" s="107">
        <v>0</v>
      </c>
      <c r="AR235" s="107">
        <f t="shared" si="196"/>
        <v>0</v>
      </c>
      <c r="AS235" s="99">
        <v>0.01</v>
      </c>
      <c r="AT235" s="50">
        <v>0</v>
      </c>
      <c r="AU235" s="196">
        <f t="shared" si="197"/>
        <v>0.01</v>
      </c>
      <c r="AV235" s="90">
        <v>0</v>
      </c>
      <c r="AW235" s="90">
        <v>0</v>
      </c>
      <c r="AX235" s="90">
        <f t="shared" si="198"/>
        <v>0</v>
      </c>
      <c r="AY235" s="90">
        <v>0.01</v>
      </c>
      <c r="AZ235" s="90">
        <v>0</v>
      </c>
      <c r="BA235" s="117">
        <f t="shared" si="199"/>
        <v>0.01</v>
      </c>
      <c r="BB235" s="215"/>
    </row>
    <row r="236" spans="1:54" ht="15.75" customHeight="1" x14ac:dyDescent="0.25">
      <c r="A236" s="354"/>
      <c r="B236" s="181" t="s">
        <v>285</v>
      </c>
      <c r="C236" s="8"/>
      <c r="D236" s="9"/>
      <c r="E236" s="9"/>
      <c r="F236" s="9"/>
      <c r="G236" s="9"/>
      <c r="H236" s="9"/>
      <c r="I236" s="9"/>
      <c r="J236" s="9"/>
      <c r="K236" s="9"/>
      <c r="L236" s="9"/>
      <c r="M236" s="9"/>
      <c r="N236" s="9"/>
      <c r="O236" s="9"/>
      <c r="P236" s="9"/>
      <c r="Q236" s="9"/>
      <c r="R236" s="9"/>
      <c r="S236" s="9"/>
      <c r="T236" s="9"/>
      <c r="U236" s="48">
        <v>0</v>
      </c>
      <c r="V236" s="48">
        <v>0</v>
      </c>
      <c r="W236" s="48">
        <f t="shared" si="192"/>
        <v>0</v>
      </c>
      <c r="X236" s="48">
        <v>0.01</v>
      </c>
      <c r="Y236" s="48">
        <v>0</v>
      </c>
      <c r="Z236" s="48">
        <v>0.01</v>
      </c>
      <c r="AA236" s="50">
        <v>0</v>
      </c>
      <c r="AB236" s="50">
        <v>0</v>
      </c>
      <c r="AC236" s="50">
        <f t="shared" si="193"/>
        <v>0</v>
      </c>
      <c r="AD236" s="48">
        <v>0</v>
      </c>
      <c r="AE236" s="48">
        <v>0</v>
      </c>
      <c r="AF236" s="48">
        <f t="shared" si="194"/>
        <v>0</v>
      </c>
      <c r="AG236" s="48"/>
      <c r="AH236" s="48"/>
      <c r="AI236" s="65"/>
      <c r="AJ236" s="99">
        <v>0.01</v>
      </c>
      <c r="AK236" s="50">
        <v>0</v>
      </c>
      <c r="AL236" s="50">
        <v>0.01</v>
      </c>
      <c r="AM236" s="50">
        <v>0</v>
      </c>
      <c r="AN236" s="50">
        <v>0</v>
      </c>
      <c r="AO236" s="50">
        <f t="shared" si="195"/>
        <v>0</v>
      </c>
      <c r="AP236" s="107">
        <v>0</v>
      </c>
      <c r="AQ236" s="107">
        <v>0</v>
      </c>
      <c r="AR236" s="107">
        <f t="shared" si="196"/>
        <v>0</v>
      </c>
      <c r="AS236" s="99">
        <v>0.01</v>
      </c>
      <c r="AT236" s="50">
        <v>0</v>
      </c>
      <c r="AU236" s="196">
        <f t="shared" si="197"/>
        <v>0.01</v>
      </c>
      <c r="AV236" s="90">
        <v>0</v>
      </c>
      <c r="AW236" s="90">
        <v>0</v>
      </c>
      <c r="AX236" s="90">
        <f t="shared" si="198"/>
        <v>0</v>
      </c>
      <c r="AY236" s="90">
        <v>0.01</v>
      </c>
      <c r="AZ236" s="90">
        <v>0</v>
      </c>
      <c r="BA236" s="117">
        <f t="shared" si="199"/>
        <v>0.01</v>
      </c>
      <c r="BB236" s="215"/>
    </row>
    <row r="237" spans="1:54" ht="15.75" customHeight="1" x14ac:dyDescent="0.25">
      <c r="A237" s="354"/>
      <c r="B237" s="181" t="s">
        <v>286</v>
      </c>
      <c r="C237" s="8"/>
      <c r="D237" s="9"/>
      <c r="E237" s="9"/>
      <c r="F237" s="9"/>
      <c r="G237" s="9"/>
      <c r="H237" s="9"/>
      <c r="I237" s="9"/>
      <c r="J237" s="9"/>
      <c r="K237" s="9"/>
      <c r="L237" s="9"/>
      <c r="M237" s="9"/>
      <c r="N237" s="9"/>
      <c r="O237" s="9"/>
      <c r="P237" s="9"/>
      <c r="Q237" s="9"/>
      <c r="R237" s="9"/>
      <c r="S237" s="9"/>
      <c r="T237" s="9"/>
      <c r="U237" s="48">
        <v>0</v>
      </c>
      <c r="V237" s="48">
        <v>0</v>
      </c>
      <c r="W237" s="48">
        <f t="shared" si="192"/>
        <v>0</v>
      </c>
      <c r="X237" s="48">
        <v>0.01</v>
      </c>
      <c r="Y237" s="48">
        <v>0</v>
      </c>
      <c r="Z237" s="48">
        <v>0.01</v>
      </c>
      <c r="AA237" s="50">
        <v>0</v>
      </c>
      <c r="AB237" s="50">
        <v>0</v>
      </c>
      <c r="AC237" s="50">
        <f t="shared" si="193"/>
        <v>0</v>
      </c>
      <c r="AD237" s="48">
        <v>0</v>
      </c>
      <c r="AE237" s="48">
        <v>0</v>
      </c>
      <c r="AF237" s="48">
        <f t="shared" si="194"/>
        <v>0</v>
      </c>
      <c r="AG237" s="48"/>
      <c r="AH237" s="48"/>
      <c r="AI237" s="65"/>
      <c r="AJ237" s="99">
        <v>0.01</v>
      </c>
      <c r="AK237" s="50">
        <v>0</v>
      </c>
      <c r="AL237" s="50">
        <v>0.01</v>
      </c>
      <c r="AM237" s="50">
        <v>0</v>
      </c>
      <c r="AN237" s="50">
        <v>0</v>
      </c>
      <c r="AO237" s="50">
        <f t="shared" si="195"/>
        <v>0</v>
      </c>
      <c r="AP237" s="107">
        <v>0</v>
      </c>
      <c r="AQ237" s="107">
        <v>0</v>
      </c>
      <c r="AR237" s="107">
        <f t="shared" si="196"/>
        <v>0</v>
      </c>
      <c r="AS237" s="99">
        <v>0.01</v>
      </c>
      <c r="AT237" s="50">
        <v>0</v>
      </c>
      <c r="AU237" s="196">
        <f t="shared" si="197"/>
        <v>0.01</v>
      </c>
      <c r="AV237" s="90">
        <v>0</v>
      </c>
      <c r="AW237" s="90">
        <v>0</v>
      </c>
      <c r="AX237" s="90">
        <f t="shared" si="198"/>
        <v>0</v>
      </c>
      <c r="AY237" s="90">
        <v>0.01</v>
      </c>
      <c r="AZ237" s="90">
        <v>0</v>
      </c>
      <c r="BA237" s="117">
        <f t="shared" si="199"/>
        <v>0.01</v>
      </c>
      <c r="BB237" s="215"/>
    </row>
    <row r="238" spans="1:54" ht="15.75" customHeight="1" x14ac:dyDescent="0.25">
      <c r="A238" s="354"/>
      <c r="B238" s="181" t="s">
        <v>287</v>
      </c>
      <c r="C238" s="8"/>
      <c r="D238" s="9"/>
      <c r="E238" s="9"/>
      <c r="F238" s="9"/>
      <c r="G238" s="9"/>
      <c r="H238" s="9"/>
      <c r="I238" s="9"/>
      <c r="J238" s="9"/>
      <c r="K238" s="9"/>
      <c r="L238" s="9"/>
      <c r="M238" s="9"/>
      <c r="N238" s="9"/>
      <c r="O238" s="9"/>
      <c r="P238" s="9"/>
      <c r="Q238" s="9"/>
      <c r="R238" s="9"/>
      <c r="S238" s="9"/>
      <c r="T238" s="9"/>
      <c r="U238" s="48">
        <v>-3.94</v>
      </c>
      <c r="V238" s="48">
        <v>0</v>
      </c>
      <c r="W238" s="48">
        <f t="shared" si="192"/>
        <v>-3.94</v>
      </c>
      <c r="X238" s="48">
        <v>52</v>
      </c>
      <c r="Y238" s="48">
        <v>0</v>
      </c>
      <c r="Z238" s="48">
        <v>52</v>
      </c>
      <c r="AA238" s="50">
        <v>0</v>
      </c>
      <c r="AB238" s="50">
        <v>0</v>
      </c>
      <c r="AC238" s="50">
        <f t="shared" si="193"/>
        <v>0</v>
      </c>
      <c r="AD238" s="48">
        <v>0</v>
      </c>
      <c r="AE238" s="48">
        <v>0</v>
      </c>
      <c r="AF238" s="48">
        <f t="shared" si="194"/>
        <v>0</v>
      </c>
      <c r="AG238" s="48"/>
      <c r="AH238" s="48"/>
      <c r="AI238" s="65"/>
      <c r="AJ238" s="99">
        <v>0.01</v>
      </c>
      <c r="AK238" s="50">
        <v>0</v>
      </c>
      <c r="AL238" s="50">
        <v>0.01</v>
      </c>
      <c r="AM238" s="50">
        <v>0</v>
      </c>
      <c r="AN238" s="50">
        <v>0</v>
      </c>
      <c r="AO238" s="50">
        <f t="shared" si="195"/>
        <v>0</v>
      </c>
      <c r="AP238" s="107">
        <v>0</v>
      </c>
      <c r="AQ238" s="107">
        <v>0</v>
      </c>
      <c r="AR238" s="107">
        <f t="shared" si="196"/>
        <v>0</v>
      </c>
      <c r="AS238" s="99">
        <v>0.01</v>
      </c>
      <c r="AT238" s="50">
        <v>0</v>
      </c>
      <c r="AU238" s="196">
        <f t="shared" si="197"/>
        <v>0.01</v>
      </c>
      <c r="AV238" s="90">
        <v>0</v>
      </c>
      <c r="AW238" s="90">
        <v>0</v>
      </c>
      <c r="AX238" s="90">
        <f t="shared" si="198"/>
        <v>0</v>
      </c>
      <c r="AY238" s="90">
        <v>0.01</v>
      </c>
      <c r="AZ238" s="90">
        <v>0</v>
      </c>
      <c r="BA238" s="117">
        <f t="shared" si="199"/>
        <v>0.01</v>
      </c>
      <c r="BB238" s="215"/>
    </row>
    <row r="239" spans="1:54" ht="15.75" customHeight="1" x14ac:dyDescent="0.25">
      <c r="A239" s="354"/>
      <c r="B239" s="181" t="s">
        <v>288</v>
      </c>
      <c r="C239" s="8"/>
      <c r="D239" s="9"/>
      <c r="E239" s="9"/>
      <c r="F239" s="9"/>
      <c r="G239" s="9"/>
      <c r="H239" s="9"/>
      <c r="I239" s="9"/>
      <c r="J239" s="9"/>
      <c r="K239" s="9"/>
      <c r="L239" s="9"/>
      <c r="M239" s="9"/>
      <c r="N239" s="9"/>
      <c r="O239" s="9"/>
      <c r="P239" s="9"/>
      <c r="Q239" s="9"/>
      <c r="R239" s="9"/>
      <c r="S239" s="9"/>
      <c r="T239" s="9"/>
      <c r="U239" s="48">
        <v>0</v>
      </c>
      <c r="V239" s="48">
        <v>0</v>
      </c>
      <c r="W239" s="48">
        <f t="shared" si="192"/>
        <v>0</v>
      </c>
      <c r="X239" s="48">
        <v>6</v>
      </c>
      <c r="Y239" s="48">
        <v>0</v>
      </c>
      <c r="Z239" s="48">
        <v>6</v>
      </c>
      <c r="AA239" s="50">
        <v>0</v>
      </c>
      <c r="AB239" s="50">
        <v>0</v>
      </c>
      <c r="AC239" s="50">
        <f t="shared" si="193"/>
        <v>0</v>
      </c>
      <c r="AD239" s="48">
        <v>0</v>
      </c>
      <c r="AE239" s="48">
        <v>0</v>
      </c>
      <c r="AF239" s="48">
        <f t="shared" si="194"/>
        <v>0</v>
      </c>
      <c r="AG239" s="48"/>
      <c r="AH239" s="48"/>
      <c r="AI239" s="65"/>
      <c r="AJ239" s="99">
        <v>0.01</v>
      </c>
      <c r="AK239" s="50">
        <v>0</v>
      </c>
      <c r="AL239" s="50">
        <v>0.01</v>
      </c>
      <c r="AM239" s="50">
        <v>0</v>
      </c>
      <c r="AN239" s="50">
        <v>0</v>
      </c>
      <c r="AO239" s="50">
        <f t="shared" si="195"/>
        <v>0</v>
      </c>
      <c r="AP239" s="107">
        <v>0</v>
      </c>
      <c r="AQ239" s="107">
        <v>0</v>
      </c>
      <c r="AR239" s="107">
        <f t="shared" si="196"/>
        <v>0</v>
      </c>
      <c r="AS239" s="99">
        <v>0.01</v>
      </c>
      <c r="AT239" s="50">
        <v>0</v>
      </c>
      <c r="AU239" s="196">
        <f t="shared" si="197"/>
        <v>0.01</v>
      </c>
      <c r="AV239" s="90">
        <v>0</v>
      </c>
      <c r="AW239" s="90">
        <v>0</v>
      </c>
      <c r="AX239" s="90">
        <f t="shared" si="198"/>
        <v>0</v>
      </c>
      <c r="AY239" s="90">
        <v>0.01</v>
      </c>
      <c r="AZ239" s="90">
        <v>0</v>
      </c>
      <c r="BA239" s="117">
        <f t="shared" si="199"/>
        <v>0.01</v>
      </c>
      <c r="BB239" s="215"/>
    </row>
    <row r="240" spans="1:54" ht="15.75" customHeight="1" x14ac:dyDescent="0.25">
      <c r="A240" s="354"/>
      <c r="B240" s="181" t="s">
        <v>289</v>
      </c>
      <c r="C240" s="8"/>
      <c r="D240" s="9"/>
      <c r="E240" s="9"/>
      <c r="F240" s="9"/>
      <c r="G240" s="9"/>
      <c r="H240" s="9"/>
      <c r="I240" s="9"/>
      <c r="J240" s="9"/>
      <c r="K240" s="9"/>
      <c r="L240" s="9"/>
      <c r="M240" s="9"/>
      <c r="N240" s="9"/>
      <c r="O240" s="9"/>
      <c r="P240" s="9"/>
      <c r="Q240" s="9"/>
      <c r="R240" s="9"/>
      <c r="S240" s="9"/>
      <c r="T240" s="9"/>
      <c r="U240" s="48">
        <v>0</v>
      </c>
      <c r="V240" s="48">
        <v>0</v>
      </c>
      <c r="W240" s="48">
        <f t="shared" si="192"/>
        <v>0</v>
      </c>
      <c r="X240" s="48">
        <v>0.01</v>
      </c>
      <c r="Y240" s="48">
        <v>0</v>
      </c>
      <c r="Z240" s="48">
        <v>0.01</v>
      </c>
      <c r="AA240" s="50">
        <v>0</v>
      </c>
      <c r="AB240" s="50">
        <v>0</v>
      </c>
      <c r="AC240" s="50">
        <f t="shared" si="193"/>
        <v>0</v>
      </c>
      <c r="AD240" s="48">
        <v>0</v>
      </c>
      <c r="AE240" s="48">
        <v>0</v>
      </c>
      <c r="AF240" s="48">
        <f t="shared" si="194"/>
        <v>0</v>
      </c>
      <c r="AG240" s="48"/>
      <c r="AH240" s="48"/>
      <c r="AI240" s="65"/>
      <c r="AJ240" s="99">
        <v>0.01</v>
      </c>
      <c r="AK240" s="50">
        <v>0</v>
      </c>
      <c r="AL240" s="50">
        <v>0.01</v>
      </c>
      <c r="AM240" s="50">
        <v>0</v>
      </c>
      <c r="AN240" s="50">
        <v>0</v>
      </c>
      <c r="AO240" s="50">
        <f t="shared" si="195"/>
        <v>0</v>
      </c>
      <c r="AP240" s="107">
        <v>0</v>
      </c>
      <c r="AQ240" s="107">
        <v>0</v>
      </c>
      <c r="AR240" s="107">
        <f t="shared" si="196"/>
        <v>0</v>
      </c>
      <c r="AS240" s="99">
        <v>0.01</v>
      </c>
      <c r="AT240" s="50">
        <v>0</v>
      </c>
      <c r="AU240" s="196">
        <f t="shared" si="197"/>
        <v>0.01</v>
      </c>
      <c r="AV240" s="90">
        <v>0</v>
      </c>
      <c r="AW240" s="90">
        <v>0</v>
      </c>
      <c r="AX240" s="90">
        <f t="shared" si="198"/>
        <v>0</v>
      </c>
      <c r="AY240" s="90">
        <v>0.01</v>
      </c>
      <c r="AZ240" s="90">
        <v>0</v>
      </c>
      <c r="BA240" s="117">
        <f t="shared" si="199"/>
        <v>0.01</v>
      </c>
      <c r="BB240" s="215"/>
    </row>
    <row r="241" spans="1:54" ht="15.75" customHeight="1" x14ac:dyDescent="0.25">
      <c r="A241" s="353" t="s">
        <v>40</v>
      </c>
      <c r="B241" s="335"/>
      <c r="C241" s="20" t="e">
        <f>SUM(#REF!)</f>
        <v>#REF!</v>
      </c>
      <c r="D241" s="20" t="e">
        <f>SUM(#REF!)</f>
        <v>#REF!</v>
      </c>
      <c r="E241" s="20" t="e">
        <f>SUM(#REF!)</f>
        <v>#REF!</v>
      </c>
      <c r="F241" s="20" t="e">
        <f>SUM(#REF!)</f>
        <v>#REF!</v>
      </c>
      <c r="G241" s="20" t="e">
        <f>SUM(#REF!)</f>
        <v>#REF!</v>
      </c>
      <c r="H241" s="20" t="e">
        <f>SUM(#REF!)</f>
        <v>#REF!</v>
      </c>
      <c r="I241" s="20" t="e">
        <f>SUM(#REF!)</f>
        <v>#REF!</v>
      </c>
      <c r="J241" s="20" t="e">
        <f>SUM(#REF!)</f>
        <v>#REF!</v>
      </c>
      <c r="K241" s="20" t="e">
        <f>SUM(#REF!)</f>
        <v>#REF!</v>
      </c>
      <c r="L241" s="20" t="e">
        <f>SUM(#REF!)</f>
        <v>#REF!</v>
      </c>
      <c r="M241" s="20" t="e">
        <f>SUM(#REF!)</f>
        <v>#REF!</v>
      </c>
      <c r="N241" s="20" t="e">
        <f t="shared" si="180"/>
        <v>#REF!</v>
      </c>
      <c r="O241" s="20" t="e">
        <f>SUM(#REF!)</f>
        <v>#REF!</v>
      </c>
      <c r="P241" s="20" t="e">
        <f>SUM(#REF!)</f>
        <v>#REF!</v>
      </c>
      <c r="Q241" s="20" t="e">
        <f>SUM(#REF!)</f>
        <v>#REF!</v>
      </c>
      <c r="R241" s="20" t="e">
        <f>SUM(#REF!)</f>
        <v>#REF!</v>
      </c>
      <c r="S241" s="20" t="e">
        <f>SUM(#REF!)</f>
        <v>#REF!</v>
      </c>
      <c r="T241" s="20" t="e">
        <f t="shared" si="181"/>
        <v>#REF!</v>
      </c>
      <c r="U241" s="20">
        <f>SUM(U200:U240)</f>
        <v>33664.42</v>
      </c>
      <c r="V241" s="20">
        <f t="shared" ref="V241:W241" si="200">SUM(V200:V240)</f>
        <v>0</v>
      </c>
      <c r="W241" s="20">
        <f t="shared" si="200"/>
        <v>33664.42</v>
      </c>
      <c r="X241" s="20">
        <f t="shared" ref="X241:BA241" si="201">SUM(X200:X240)</f>
        <v>31337.68999999997</v>
      </c>
      <c r="Y241" s="20">
        <f t="shared" si="201"/>
        <v>0</v>
      </c>
      <c r="Z241" s="20">
        <f t="shared" si="201"/>
        <v>31337.68999999997</v>
      </c>
      <c r="AA241" s="20">
        <f t="shared" si="201"/>
        <v>28709.799999999996</v>
      </c>
      <c r="AB241" s="20">
        <f t="shared" si="201"/>
        <v>0</v>
      </c>
      <c r="AC241" s="20">
        <f t="shared" si="201"/>
        <v>28709.799999999996</v>
      </c>
      <c r="AD241" s="20">
        <f t="shared" si="201"/>
        <v>23680.030000000006</v>
      </c>
      <c r="AE241" s="20">
        <f t="shared" si="201"/>
        <v>0</v>
      </c>
      <c r="AF241" s="20">
        <f t="shared" si="201"/>
        <v>23680.030000000006</v>
      </c>
      <c r="AG241" s="20">
        <f t="shared" si="201"/>
        <v>0</v>
      </c>
      <c r="AH241" s="20">
        <f t="shared" si="201"/>
        <v>0</v>
      </c>
      <c r="AI241" s="20">
        <f t="shared" si="201"/>
        <v>0</v>
      </c>
      <c r="AJ241" s="20">
        <f t="shared" si="201"/>
        <v>37160.620000000003</v>
      </c>
      <c r="AK241" s="20">
        <f t="shared" si="201"/>
        <v>0</v>
      </c>
      <c r="AL241" s="20">
        <f t="shared" si="201"/>
        <v>37160.620000000003</v>
      </c>
      <c r="AM241" s="20">
        <f t="shared" si="201"/>
        <v>31399.649999999998</v>
      </c>
      <c r="AN241" s="20">
        <f t="shared" si="201"/>
        <v>0</v>
      </c>
      <c r="AO241" s="20">
        <f t="shared" si="201"/>
        <v>31399.649999999998</v>
      </c>
      <c r="AP241" s="20">
        <f t="shared" si="201"/>
        <v>22939.880000000005</v>
      </c>
      <c r="AQ241" s="20">
        <f t="shared" si="201"/>
        <v>0</v>
      </c>
      <c r="AR241" s="20">
        <f t="shared" si="201"/>
        <v>22939.880000000005</v>
      </c>
      <c r="AS241" s="20">
        <f t="shared" si="201"/>
        <v>39567.960000000006</v>
      </c>
      <c r="AT241" s="20">
        <f t="shared" si="201"/>
        <v>0</v>
      </c>
      <c r="AU241" s="20">
        <f t="shared" si="201"/>
        <v>39567.960000000006</v>
      </c>
      <c r="AV241" s="20">
        <f t="shared" si="201"/>
        <v>38051.07</v>
      </c>
      <c r="AW241" s="20">
        <f t="shared" si="201"/>
        <v>0</v>
      </c>
      <c r="AX241" s="20">
        <f t="shared" si="201"/>
        <v>38051.07</v>
      </c>
      <c r="AY241" s="20">
        <f t="shared" si="201"/>
        <v>44296.34</v>
      </c>
      <c r="AZ241" s="20">
        <f t="shared" si="201"/>
        <v>0</v>
      </c>
      <c r="BA241" s="297">
        <f t="shared" si="201"/>
        <v>44296.34</v>
      </c>
      <c r="BB241" s="215"/>
    </row>
    <row r="242" spans="1:54" ht="15.75" customHeight="1" x14ac:dyDescent="0.25">
      <c r="A242" s="68" t="s">
        <v>21</v>
      </c>
      <c r="B242" s="92" t="s">
        <v>248</v>
      </c>
      <c r="C242" s="48">
        <v>130.8638</v>
      </c>
      <c r="D242" s="48">
        <v>104.8314</v>
      </c>
      <c r="E242" s="48">
        <f>SUM(C242:D242)</f>
        <v>235.6952</v>
      </c>
      <c r="F242" s="48">
        <v>247.32</v>
      </c>
      <c r="G242" s="48">
        <v>220</v>
      </c>
      <c r="H242" s="48">
        <f>SUM(F242:G242)</f>
        <v>467.32</v>
      </c>
      <c r="I242" s="48">
        <v>168</v>
      </c>
      <c r="J242" s="48">
        <v>252</v>
      </c>
      <c r="K242" s="48">
        <f>SUM(I242:J242)</f>
        <v>420</v>
      </c>
      <c r="L242" s="48">
        <v>165.10980000000001</v>
      </c>
      <c r="M242" s="48">
        <v>182.0821</v>
      </c>
      <c r="N242" s="48">
        <f t="shared" si="180"/>
        <v>347.19190000000003</v>
      </c>
      <c r="O242" s="48">
        <v>200</v>
      </c>
      <c r="P242" s="48">
        <v>300</v>
      </c>
      <c r="Q242" s="48">
        <f>SUM(O242:P242)</f>
        <v>500</v>
      </c>
      <c r="R242" s="48">
        <v>200</v>
      </c>
      <c r="S242" s="48">
        <v>26.2</v>
      </c>
      <c r="T242" s="48">
        <f t="shared" si="181"/>
        <v>226.2</v>
      </c>
      <c r="U242" s="48">
        <v>19793.580000000002</v>
      </c>
      <c r="V242" s="48">
        <v>1817.94</v>
      </c>
      <c r="W242" s="48">
        <f>SUM(U242:V242)</f>
        <v>21611.52</v>
      </c>
      <c r="X242" s="48">
        <v>20000</v>
      </c>
      <c r="Y242" s="48">
        <v>0.02</v>
      </c>
      <c r="Z242" s="48">
        <v>20000.02</v>
      </c>
      <c r="AA242" s="48">
        <v>20000</v>
      </c>
      <c r="AB242" s="48">
        <v>0</v>
      </c>
      <c r="AC242" s="48">
        <v>20000</v>
      </c>
      <c r="AD242" s="48">
        <v>9302.5499999999993</v>
      </c>
      <c r="AE242" s="48">
        <v>0</v>
      </c>
      <c r="AF242" s="48">
        <f>SUM(AD242:AE242)</f>
        <v>9302.5499999999993</v>
      </c>
      <c r="AG242" s="48"/>
      <c r="AH242" s="48"/>
      <c r="AI242" s="48"/>
      <c r="AJ242" s="48">
        <v>20000</v>
      </c>
      <c r="AK242" s="48">
        <v>270.01</v>
      </c>
      <c r="AL242" s="48">
        <v>20270.009999999998</v>
      </c>
      <c r="AM242" s="48">
        <v>27500</v>
      </c>
      <c r="AN242" s="48">
        <v>1037</v>
      </c>
      <c r="AO242" s="48">
        <v>28537</v>
      </c>
      <c r="AP242" s="48">
        <v>17495.939999999999</v>
      </c>
      <c r="AQ242" s="48">
        <v>60.43</v>
      </c>
      <c r="AR242" s="48">
        <f>SUM(AP242:AQ242)</f>
        <v>17556.37</v>
      </c>
      <c r="AS242" s="48">
        <v>20000</v>
      </c>
      <c r="AT242" s="48">
        <v>270.01</v>
      </c>
      <c r="AU242" s="65">
        <v>20270.009999999998</v>
      </c>
      <c r="AV242" s="90">
        <v>20000</v>
      </c>
      <c r="AW242" s="90">
        <v>300</v>
      </c>
      <c r="AX242" s="90">
        <f>SUM(AV242:AW242)</f>
        <v>20300</v>
      </c>
      <c r="AY242" s="90">
        <v>20000</v>
      </c>
      <c r="AZ242" s="90">
        <v>30300</v>
      </c>
      <c r="BA242" s="117">
        <f>SUM(AY242:AZ242)</f>
        <v>50300</v>
      </c>
      <c r="BB242" s="215"/>
    </row>
    <row r="243" spans="1:54" ht="15.75" customHeight="1" x14ac:dyDescent="0.25">
      <c r="A243" s="348" t="s">
        <v>40</v>
      </c>
      <c r="B243" s="349"/>
      <c r="C243" s="20">
        <f t="shared" ref="C243:K243" si="202">SUM(C242)</f>
        <v>130.8638</v>
      </c>
      <c r="D243" s="20">
        <f t="shared" si="202"/>
        <v>104.8314</v>
      </c>
      <c r="E243" s="20">
        <f t="shared" si="202"/>
        <v>235.6952</v>
      </c>
      <c r="F243" s="20">
        <f t="shared" si="202"/>
        <v>247.32</v>
      </c>
      <c r="G243" s="20">
        <f t="shared" si="202"/>
        <v>220</v>
      </c>
      <c r="H243" s="20">
        <f t="shared" si="202"/>
        <v>467.32</v>
      </c>
      <c r="I243" s="20">
        <f t="shared" si="202"/>
        <v>168</v>
      </c>
      <c r="J243" s="20">
        <f t="shared" si="202"/>
        <v>252</v>
      </c>
      <c r="K243" s="20">
        <f t="shared" si="202"/>
        <v>420</v>
      </c>
      <c r="L243" s="20">
        <f>SUM(L242)</f>
        <v>165.10980000000001</v>
      </c>
      <c r="M243" s="20">
        <f>SUM(M242)</f>
        <v>182.0821</v>
      </c>
      <c r="N243" s="20">
        <f t="shared" si="180"/>
        <v>347.19190000000003</v>
      </c>
      <c r="O243" s="20">
        <f t="shared" ref="O243:Q243" si="203">SUM(O242)</f>
        <v>200</v>
      </c>
      <c r="P243" s="20">
        <f t="shared" si="203"/>
        <v>300</v>
      </c>
      <c r="Q243" s="20">
        <f t="shared" si="203"/>
        <v>500</v>
      </c>
      <c r="R243" s="20">
        <f>SUM(R242)</f>
        <v>200</v>
      </c>
      <c r="S243" s="20">
        <f>SUM(S242)</f>
        <v>26.2</v>
      </c>
      <c r="T243" s="20">
        <f t="shared" si="181"/>
        <v>226.2</v>
      </c>
      <c r="U243" s="20">
        <f>SUM(U242)</f>
        <v>19793.580000000002</v>
      </c>
      <c r="V243" s="20">
        <f>SUM(V242)</f>
        <v>1817.94</v>
      </c>
      <c r="W243" s="20">
        <f t="shared" ref="W243:W247" si="204">SUM(U243:V243)</f>
        <v>21611.52</v>
      </c>
      <c r="X243" s="20">
        <f>SUM(X242)</f>
        <v>20000</v>
      </c>
      <c r="Y243" s="20">
        <f t="shared" ref="Y243:BA243" si="205">SUM(Y242)</f>
        <v>0.02</v>
      </c>
      <c r="Z243" s="20">
        <f t="shared" si="205"/>
        <v>20000.02</v>
      </c>
      <c r="AA243" s="20">
        <f t="shared" si="205"/>
        <v>20000</v>
      </c>
      <c r="AB243" s="20">
        <f t="shared" si="205"/>
        <v>0</v>
      </c>
      <c r="AC243" s="20">
        <f t="shared" si="205"/>
        <v>20000</v>
      </c>
      <c r="AD243" s="20">
        <f t="shared" si="205"/>
        <v>9302.5499999999993</v>
      </c>
      <c r="AE243" s="20">
        <f t="shared" si="205"/>
        <v>0</v>
      </c>
      <c r="AF243" s="20">
        <f t="shared" si="205"/>
        <v>9302.5499999999993</v>
      </c>
      <c r="AG243" s="20">
        <f t="shared" si="205"/>
        <v>0</v>
      </c>
      <c r="AH243" s="20">
        <f t="shared" si="205"/>
        <v>0</v>
      </c>
      <c r="AI243" s="20">
        <f t="shared" si="205"/>
        <v>0</v>
      </c>
      <c r="AJ243" s="20">
        <f t="shared" si="205"/>
        <v>20000</v>
      </c>
      <c r="AK243" s="20">
        <f t="shared" si="205"/>
        <v>270.01</v>
      </c>
      <c r="AL243" s="20">
        <f t="shared" si="205"/>
        <v>20270.009999999998</v>
      </c>
      <c r="AM243" s="20">
        <f t="shared" si="205"/>
        <v>27500</v>
      </c>
      <c r="AN243" s="20">
        <f t="shared" si="205"/>
        <v>1037</v>
      </c>
      <c r="AO243" s="20">
        <f t="shared" si="205"/>
        <v>28537</v>
      </c>
      <c r="AP243" s="20">
        <f t="shared" si="205"/>
        <v>17495.939999999999</v>
      </c>
      <c r="AQ243" s="20">
        <f t="shared" si="205"/>
        <v>60.43</v>
      </c>
      <c r="AR243" s="20">
        <f t="shared" si="205"/>
        <v>17556.37</v>
      </c>
      <c r="AS243" s="20">
        <f t="shared" si="205"/>
        <v>20000</v>
      </c>
      <c r="AT243" s="20">
        <f t="shared" si="205"/>
        <v>270.01</v>
      </c>
      <c r="AU243" s="20">
        <f t="shared" si="205"/>
        <v>20270.009999999998</v>
      </c>
      <c r="AV243" s="20">
        <f t="shared" si="205"/>
        <v>20000</v>
      </c>
      <c r="AW243" s="20">
        <f t="shared" si="205"/>
        <v>300</v>
      </c>
      <c r="AX243" s="20">
        <f t="shared" si="205"/>
        <v>20300</v>
      </c>
      <c r="AY243" s="20">
        <f t="shared" si="205"/>
        <v>20000</v>
      </c>
      <c r="AZ243" s="20">
        <f t="shared" si="205"/>
        <v>30300</v>
      </c>
      <c r="BA243" s="297">
        <f t="shared" si="205"/>
        <v>50300</v>
      </c>
      <c r="BB243" s="215"/>
    </row>
    <row r="244" spans="1:54" ht="15.75" customHeight="1" x14ac:dyDescent="0.25">
      <c r="A244" s="68" t="s">
        <v>22</v>
      </c>
      <c r="B244" s="55" t="s">
        <v>249</v>
      </c>
      <c r="C244" s="48">
        <v>79.945300000000003</v>
      </c>
      <c r="D244" s="48">
        <v>150.0779</v>
      </c>
      <c r="E244" s="48">
        <f>SUM(C244:D244)</f>
        <v>230.0232</v>
      </c>
      <c r="F244" s="48">
        <v>85</v>
      </c>
      <c r="G244" s="48">
        <v>220</v>
      </c>
      <c r="H244" s="48">
        <f>SUM(F244:G244)</f>
        <v>305</v>
      </c>
      <c r="I244" s="48">
        <v>68.75</v>
      </c>
      <c r="J244" s="48">
        <v>206.25</v>
      </c>
      <c r="K244" s="48">
        <f>SUM(I244:J244)</f>
        <v>275</v>
      </c>
      <c r="L244" s="48">
        <v>68.332999999999998</v>
      </c>
      <c r="M244" s="48">
        <v>204.44649999999999</v>
      </c>
      <c r="N244" s="48">
        <f t="shared" si="180"/>
        <v>272.77949999999998</v>
      </c>
      <c r="O244" s="48">
        <v>76.25</v>
      </c>
      <c r="P244" s="48">
        <v>228.75</v>
      </c>
      <c r="Q244" s="48">
        <f>SUM(O244:P244)</f>
        <v>305</v>
      </c>
      <c r="R244" s="48">
        <v>76.25</v>
      </c>
      <c r="S244" s="48">
        <v>228.75</v>
      </c>
      <c r="T244" s="48">
        <f t="shared" si="181"/>
        <v>305</v>
      </c>
      <c r="U244" s="48">
        <v>7623.81</v>
      </c>
      <c r="V244" s="48">
        <v>17732.669999999998</v>
      </c>
      <c r="W244" s="48">
        <f>SUM(U244:V244)</f>
        <v>25356.48</v>
      </c>
      <c r="X244" s="48">
        <v>7625</v>
      </c>
      <c r="Y244" s="48">
        <v>22875</v>
      </c>
      <c r="Z244" s="48">
        <v>30500</v>
      </c>
      <c r="AA244" s="48">
        <v>6200</v>
      </c>
      <c r="AB244" s="48">
        <v>18600</v>
      </c>
      <c r="AC244" s="48">
        <v>24800</v>
      </c>
      <c r="AD244" s="48">
        <v>1564.84</v>
      </c>
      <c r="AE244" s="48">
        <v>4694.5200000000004</v>
      </c>
      <c r="AF244" s="48">
        <f>SUM(AD244:AE244)</f>
        <v>6259.3600000000006</v>
      </c>
      <c r="AG244" s="48"/>
      <c r="AH244" s="48"/>
      <c r="AI244" s="48"/>
      <c r="AJ244" s="48">
        <v>7625</v>
      </c>
      <c r="AK244" s="48">
        <v>22875</v>
      </c>
      <c r="AL244" s="48">
        <v>30500</v>
      </c>
      <c r="AM244" s="48">
        <v>10000</v>
      </c>
      <c r="AN244" s="48">
        <v>30000</v>
      </c>
      <c r="AO244" s="48">
        <v>40000</v>
      </c>
      <c r="AP244" s="48">
        <v>8333.33</v>
      </c>
      <c r="AQ244" s="48">
        <v>27500</v>
      </c>
      <c r="AR244" s="48">
        <f>SUM(AP244:AQ244)</f>
        <v>35833.33</v>
      </c>
      <c r="AS244" s="48">
        <v>7625</v>
      </c>
      <c r="AT244" s="48">
        <v>22875</v>
      </c>
      <c r="AU244" s="65">
        <v>30500</v>
      </c>
      <c r="AV244" s="90">
        <v>7625</v>
      </c>
      <c r="AW244" s="90">
        <v>22875</v>
      </c>
      <c r="AX244" s="90">
        <f>SUM(AV244:AW244)</f>
        <v>30500</v>
      </c>
      <c r="AY244" s="90">
        <v>7625</v>
      </c>
      <c r="AZ244" s="90">
        <v>22875</v>
      </c>
      <c r="BA244" s="117">
        <f>SUM(AY244:AZ244)</f>
        <v>30500</v>
      </c>
      <c r="BB244" s="215"/>
    </row>
    <row r="245" spans="1:54" ht="15.75" customHeight="1" x14ac:dyDescent="0.25">
      <c r="A245" s="348" t="s">
        <v>40</v>
      </c>
      <c r="B245" s="349"/>
      <c r="C245" s="20">
        <f t="shared" ref="C245:K245" si="206">SUM(C244)</f>
        <v>79.945300000000003</v>
      </c>
      <c r="D245" s="20">
        <f t="shared" si="206"/>
        <v>150.0779</v>
      </c>
      <c r="E245" s="20">
        <f t="shared" si="206"/>
        <v>230.0232</v>
      </c>
      <c r="F245" s="20">
        <f t="shared" si="206"/>
        <v>85</v>
      </c>
      <c r="G245" s="20">
        <f t="shared" si="206"/>
        <v>220</v>
      </c>
      <c r="H245" s="20">
        <f t="shared" si="206"/>
        <v>305</v>
      </c>
      <c r="I245" s="20">
        <f t="shared" si="206"/>
        <v>68.75</v>
      </c>
      <c r="J245" s="20">
        <f t="shared" si="206"/>
        <v>206.25</v>
      </c>
      <c r="K245" s="20">
        <f t="shared" si="206"/>
        <v>275</v>
      </c>
      <c r="L245" s="20">
        <f>SUM(L244)</f>
        <v>68.332999999999998</v>
      </c>
      <c r="M245" s="20">
        <f>SUM(M244)</f>
        <v>204.44649999999999</v>
      </c>
      <c r="N245" s="20">
        <f t="shared" si="180"/>
        <v>272.77949999999998</v>
      </c>
      <c r="O245" s="20">
        <f t="shared" ref="O245:Q245" si="207">SUM(O244)</f>
        <v>76.25</v>
      </c>
      <c r="P245" s="20">
        <f t="shared" si="207"/>
        <v>228.75</v>
      </c>
      <c r="Q245" s="20">
        <f t="shared" si="207"/>
        <v>305</v>
      </c>
      <c r="R245" s="20">
        <f>SUM(R244)</f>
        <v>76.25</v>
      </c>
      <c r="S245" s="20">
        <f>SUM(S244)</f>
        <v>228.75</v>
      </c>
      <c r="T245" s="20">
        <f t="shared" si="181"/>
        <v>305</v>
      </c>
      <c r="U245" s="20">
        <f>SUM(U244)</f>
        <v>7623.81</v>
      </c>
      <c r="V245" s="20">
        <f>SUM(V244)</f>
        <v>17732.669999999998</v>
      </c>
      <c r="W245" s="20">
        <f t="shared" si="204"/>
        <v>25356.48</v>
      </c>
      <c r="X245" s="20">
        <f>SUM(X244)</f>
        <v>7625</v>
      </c>
      <c r="Y245" s="20">
        <f t="shared" ref="Y245:BA245" si="208">SUM(Y244)</f>
        <v>22875</v>
      </c>
      <c r="Z245" s="20">
        <f t="shared" si="208"/>
        <v>30500</v>
      </c>
      <c r="AA245" s="20">
        <f t="shared" si="208"/>
        <v>6200</v>
      </c>
      <c r="AB245" s="20">
        <f t="shared" si="208"/>
        <v>18600</v>
      </c>
      <c r="AC245" s="20">
        <f t="shared" si="208"/>
        <v>24800</v>
      </c>
      <c r="AD245" s="20">
        <f t="shared" si="208"/>
        <v>1564.84</v>
      </c>
      <c r="AE245" s="20">
        <f t="shared" si="208"/>
        <v>4694.5200000000004</v>
      </c>
      <c r="AF245" s="20">
        <f t="shared" si="208"/>
        <v>6259.3600000000006</v>
      </c>
      <c r="AG245" s="20">
        <f t="shared" si="208"/>
        <v>0</v>
      </c>
      <c r="AH245" s="20">
        <f t="shared" si="208"/>
        <v>0</v>
      </c>
      <c r="AI245" s="20">
        <f t="shared" si="208"/>
        <v>0</v>
      </c>
      <c r="AJ245" s="20">
        <f t="shared" si="208"/>
        <v>7625</v>
      </c>
      <c r="AK245" s="20">
        <f t="shared" si="208"/>
        <v>22875</v>
      </c>
      <c r="AL245" s="20">
        <f t="shared" si="208"/>
        <v>30500</v>
      </c>
      <c r="AM245" s="20">
        <f t="shared" si="208"/>
        <v>10000</v>
      </c>
      <c r="AN245" s="20">
        <f t="shared" si="208"/>
        <v>30000</v>
      </c>
      <c r="AO245" s="20">
        <f t="shared" si="208"/>
        <v>40000</v>
      </c>
      <c r="AP245" s="20">
        <f t="shared" si="208"/>
        <v>8333.33</v>
      </c>
      <c r="AQ245" s="20">
        <f t="shared" si="208"/>
        <v>27500</v>
      </c>
      <c r="AR245" s="20">
        <f t="shared" si="208"/>
        <v>35833.33</v>
      </c>
      <c r="AS245" s="20">
        <f t="shared" si="208"/>
        <v>7625</v>
      </c>
      <c r="AT245" s="20">
        <f t="shared" si="208"/>
        <v>22875</v>
      </c>
      <c r="AU245" s="20">
        <f t="shared" si="208"/>
        <v>30500</v>
      </c>
      <c r="AV245" s="20">
        <f t="shared" si="208"/>
        <v>7625</v>
      </c>
      <c r="AW245" s="20">
        <f t="shared" si="208"/>
        <v>22875</v>
      </c>
      <c r="AX245" s="20">
        <f t="shared" si="208"/>
        <v>30500</v>
      </c>
      <c r="AY245" s="20">
        <f t="shared" si="208"/>
        <v>7625</v>
      </c>
      <c r="AZ245" s="20">
        <f t="shared" si="208"/>
        <v>22875</v>
      </c>
      <c r="BA245" s="297">
        <f t="shared" si="208"/>
        <v>30500</v>
      </c>
      <c r="BB245" s="215"/>
    </row>
    <row r="246" spans="1:54" ht="15.75" customHeight="1" x14ac:dyDescent="0.25">
      <c r="A246" s="68" t="s">
        <v>23</v>
      </c>
      <c r="B246" s="55" t="s">
        <v>250</v>
      </c>
      <c r="C246" s="48">
        <v>8.0510999999999999</v>
      </c>
      <c r="D246" s="48">
        <v>51.839300000000001</v>
      </c>
      <c r="E246" s="48">
        <f>SUM(C246:D246)</f>
        <v>59.8904</v>
      </c>
      <c r="F246" s="48">
        <v>21.766400000000001</v>
      </c>
      <c r="G246" s="48">
        <v>66</v>
      </c>
      <c r="H246" s="48">
        <f>SUM(F246:G246)</f>
        <v>87.766400000000004</v>
      </c>
      <c r="I246" s="48">
        <v>21.766400000000001</v>
      </c>
      <c r="J246" s="48">
        <v>60</v>
      </c>
      <c r="K246" s="48">
        <f>SUM(I246:J246)</f>
        <v>81.766400000000004</v>
      </c>
      <c r="L246" s="48">
        <v>21.5871</v>
      </c>
      <c r="M246" s="48">
        <v>25.276800000000001</v>
      </c>
      <c r="N246" s="48">
        <f t="shared" si="180"/>
        <v>46.863900000000001</v>
      </c>
      <c r="O246" s="48">
        <v>21.766400000000001</v>
      </c>
      <c r="P246" s="48">
        <v>66</v>
      </c>
      <c r="Q246" s="48">
        <f>SUM(O246:P246)</f>
        <v>87.766400000000004</v>
      </c>
      <c r="R246" s="48">
        <v>21.766400000000001</v>
      </c>
      <c r="S246" s="48">
        <v>89.69</v>
      </c>
      <c r="T246" s="48">
        <f t="shared" si="181"/>
        <v>111.4564</v>
      </c>
      <c r="U246" s="48">
        <v>2013.31</v>
      </c>
      <c r="V246" s="48">
        <v>8968.49</v>
      </c>
      <c r="W246" s="48">
        <f>SUM(U246:V246)</f>
        <v>10981.8</v>
      </c>
      <c r="X246" s="48">
        <v>2176.64</v>
      </c>
      <c r="Y246" s="48">
        <v>6600</v>
      </c>
      <c r="Z246" s="48">
        <v>8776.64</v>
      </c>
      <c r="AA246" s="48">
        <v>3200</v>
      </c>
      <c r="AB246" s="48">
        <v>4800</v>
      </c>
      <c r="AC246" s="48">
        <v>8000</v>
      </c>
      <c r="AD246" s="48">
        <v>106.12</v>
      </c>
      <c r="AE246" s="48">
        <v>2757.95</v>
      </c>
      <c r="AF246" s="48">
        <f>SUM(AD246:AE246)</f>
        <v>2864.0699999999997</v>
      </c>
      <c r="AG246" s="48"/>
      <c r="AH246" s="48"/>
      <c r="AI246" s="48"/>
      <c r="AJ246" s="48">
        <v>3200</v>
      </c>
      <c r="AK246" s="48">
        <v>4800</v>
      </c>
      <c r="AL246" s="48">
        <v>8000</v>
      </c>
      <c r="AM246" s="48">
        <v>3200</v>
      </c>
      <c r="AN246" s="48">
        <v>4800</v>
      </c>
      <c r="AO246" s="48">
        <v>8000</v>
      </c>
      <c r="AP246" s="48">
        <v>3130</v>
      </c>
      <c r="AQ246" s="48">
        <v>4695</v>
      </c>
      <c r="AR246" s="48">
        <f>SUM(AP246:AQ246)</f>
        <v>7825</v>
      </c>
      <c r="AS246" s="48">
        <v>3200</v>
      </c>
      <c r="AT246" s="48">
        <v>4800</v>
      </c>
      <c r="AU246" s="65">
        <v>8000</v>
      </c>
      <c r="AV246" s="90">
        <v>2400</v>
      </c>
      <c r="AW246" s="90">
        <v>3600</v>
      </c>
      <c r="AX246" s="90">
        <f>SUM(AV246:AW246)</f>
        <v>6000</v>
      </c>
      <c r="AY246" s="90">
        <v>6000</v>
      </c>
      <c r="AZ246" s="90">
        <v>9000</v>
      </c>
      <c r="BA246" s="117">
        <f>SUM(AY246:AZ246)</f>
        <v>15000</v>
      </c>
      <c r="BB246" s="215"/>
    </row>
    <row r="247" spans="1:54" ht="15.75" customHeight="1" x14ac:dyDescent="0.25">
      <c r="A247" s="348" t="s">
        <v>40</v>
      </c>
      <c r="B247" s="349"/>
      <c r="C247" s="20">
        <f t="shared" ref="C247:K247" si="209">SUM(C246)</f>
        <v>8.0510999999999999</v>
      </c>
      <c r="D247" s="20">
        <f t="shared" si="209"/>
        <v>51.839300000000001</v>
      </c>
      <c r="E247" s="20">
        <f t="shared" si="209"/>
        <v>59.8904</v>
      </c>
      <c r="F247" s="20">
        <f t="shared" si="209"/>
        <v>21.766400000000001</v>
      </c>
      <c r="G247" s="20">
        <f t="shared" si="209"/>
        <v>66</v>
      </c>
      <c r="H247" s="20">
        <f t="shared" si="209"/>
        <v>87.766400000000004</v>
      </c>
      <c r="I247" s="20">
        <f t="shared" si="209"/>
        <v>21.766400000000001</v>
      </c>
      <c r="J247" s="20">
        <f t="shared" si="209"/>
        <v>60</v>
      </c>
      <c r="K247" s="20">
        <f t="shared" si="209"/>
        <v>81.766400000000004</v>
      </c>
      <c r="L247" s="20">
        <f>SUM(L246)</f>
        <v>21.5871</v>
      </c>
      <c r="M247" s="20">
        <f>SUM(M246)</f>
        <v>25.276800000000001</v>
      </c>
      <c r="N247" s="20">
        <f t="shared" si="180"/>
        <v>46.863900000000001</v>
      </c>
      <c r="O247" s="20">
        <f t="shared" ref="O247:Q247" si="210">SUM(O246)</f>
        <v>21.766400000000001</v>
      </c>
      <c r="P247" s="20">
        <f t="shared" si="210"/>
        <v>66</v>
      </c>
      <c r="Q247" s="20">
        <f t="shared" si="210"/>
        <v>87.766400000000004</v>
      </c>
      <c r="R247" s="20">
        <f>SUM(R246)</f>
        <v>21.766400000000001</v>
      </c>
      <c r="S247" s="20">
        <f>SUM(S246)</f>
        <v>89.69</v>
      </c>
      <c r="T247" s="20">
        <f t="shared" si="181"/>
        <v>111.4564</v>
      </c>
      <c r="U247" s="20">
        <f>SUM(U246)</f>
        <v>2013.31</v>
      </c>
      <c r="V247" s="20">
        <f>SUM(V246)</f>
        <v>8968.49</v>
      </c>
      <c r="W247" s="20">
        <f t="shared" si="204"/>
        <v>10981.8</v>
      </c>
      <c r="X247" s="20">
        <f>SUM(X246)</f>
        <v>2176.64</v>
      </c>
      <c r="Y247" s="20">
        <f t="shared" ref="Y247:BA247" si="211">SUM(Y246)</f>
        <v>6600</v>
      </c>
      <c r="Z247" s="20">
        <f t="shared" si="211"/>
        <v>8776.64</v>
      </c>
      <c r="AA247" s="20">
        <f t="shared" si="211"/>
        <v>3200</v>
      </c>
      <c r="AB247" s="20">
        <f t="shared" si="211"/>
        <v>4800</v>
      </c>
      <c r="AC247" s="20">
        <f t="shared" si="211"/>
        <v>8000</v>
      </c>
      <c r="AD247" s="20">
        <f t="shared" si="211"/>
        <v>106.12</v>
      </c>
      <c r="AE247" s="20">
        <f t="shared" si="211"/>
        <v>2757.95</v>
      </c>
      <c r="AF247" s="20">
        <f t="shared" si="211"/>
        <v>2864.0699999999997</v>
      </c>
      <c r="AG247" s="20">
        <f t="shared" si="211"/>
        <v>0</v>
      </c>
      <c r="AH247" s="20">
        <f t="shared" si="211"/>
        <v>0</v>
      </c>
      <c r="AI247" s="20">
        <f t="shared" si="211"/>
        <v>0</v>
      </c>
      <c r="AJ247" s="20">
        <f t="shared" si="211"/>
        <v>3200</v>
      </c>
      <c r="AK247" s="20">
        <f t="shared" si="211"/>
        <v>4800</v>
      </c>
      <c r="AL247" s="20">
        <f t="shared" si="211"/>
        <v>8000</v>
      </c>
      <c r="AM247" s="20">
        <f t="shared" si="211"/>
        <v>3200</v>
      </c>
      <c r="AN247" s="20">
        <f t="shared" si="211"/>
        <v>4800</v>
      </c>
      <c r="AO247" s="20">
        <f t="shared" si="211"/>
        <v>8000</v>
      </c>
      <c r="AP247" s="20">
        <f t="shared" si="211"/>
        <v>3130</v>
      </c>
      <c r="AQ247" s="20">
        <f t="shared" si="211"/>
        <v>4695</v>
      </c>
      <c r="AR247" s="20">
        <f t="shared" si="211"/>
        <v>7825</v>
      </c>
      <c r="AS247" s="20">
        <f t="shared" si="211"/>
        <v>3200</v>
      </c>
      <c r="AT247" s="20">
        <f t="shared" si="211"/>
        <v>4800</v>
      </c>
      <c r="AU247" s="20">
        <f t="shared" si="211"/>
        <v>8000</v>
      </c>
      <c r="AV247" s="20">
        <f t="shared" si="211"/>
        <v>2400</v>
      </c>
      <c r="AW247" s="20">
        <f t="shared" si="211"/>
        <v>3600</v>
      </c>
      <c r="AX247" s="20">
        <f t="shared" si="211"/>
        <v>6000</v>
      </c>
      <c r="AY247" s="20">
        <f t="shared" si="211"/>
        <v>6000</v>
      </c>
      <c r="AZ247" s="20">
        <f t="shared" si="211"/>
        <v>9000</v>
      </c>
      <c r="BA247" s="297">
        <f t="shared" si="211"/>
        <v>15000</v>
      </c>
      <c r="BB247" s="215"/>
    </row>
    <row r="248" spans="1:54" ht="15.75" customHeight="1" x14ac:dyDescent="0.25">
      <c r="A248" s="326" t="s">
        <v>381</v>
      </c>
      <c r="B248" s="55" t="s">
        <v>188</v>
      </c>
      <c r="C248" s="48">
        <v>5419.1459000000004</v>
      </c>
      <c r="D248" s="48">
        <v>0</v>
      </c>
      <c r="E248" s="48">
        <f t="shared" ref="E248:E251" si="212">SUM(C248:D248)</f>
        <v>5419.1459000000004</v>
      </c>
      <c r="F248" s="48">
        <v>5410</v>
      </c>
      <c r="G248" s="48">
        <v>0</v>
      </c>
      <c r="H248" s="48">
        <f t="shared" ref="H248:H251" si="213">SUM(F248:G248)</f>
        <v>5410</v>
      </c>
      <c r="I248" s="48">
        <v>5646</v>
      </c>
      <c r="J248" s="48">
        <v>0</v>
      </c>
      <c r="K248" s="48">
        <f t="shared" ref="K248:K251" si="214">SUM(I248:J248)</f>
        <v>5646</v>
      </c>
      <c r="L248" s="48">
        <v>5566.5445</v>
      </c>
      <c r="M248" s="48">
        <v>0</v>
      </c>
      <c r="N248" s="48">
        <f t="shared" si="180"/>
        <v>5566.5445</v>
      </c>
      <c r="O248" s="48">
        <v>6118</v>
      </c>
      <c r="P248" s="48">
        <v>0</v>
      </c>
      <c r="Q248" s="48">
        <f>SUM(O248:P248)</f>
        <v>6118</v>
      </c>
      <c r="R248" s="48">
        <v>5657.9835999999996</v>
      </c>
      <c r="S248" s="48">
        <v>0</v>
      </c>
      <c r="T248" s="48">
        <f t="shared" si="181"/>
        <v>5657.9835999999996</v>
      </c>
      <c r="U248" s="48">
        <v>547954.80000000005</v>
      </c>
      <c r="V248" s="48">
        <v>0</v>
      </c>
      <c r="W248" s="48">
        <f>SUM(U248:V248)</f>
        <v>547954.80000000005</v>
      </c>
      <c r="X248" s="48">
        <v>544400</v>
      </c>
      <c r="Y248" s="48">
        <v>0</v>
      </c>
      <c r="Z248" s="48">
        <f t="shared" ref="Z248:Z251" si="215">SUM(X248:Y248)</f>
        <v>544400</v>
      </c>
      <c r="AA248" s="48">
        <v>607490</v>
      </c>
      <c r="AB248" s="48">
        <v>0</v>
      </c>
      <c r="AC248" s="48">
        <f t="shared" ref="AC248:AC251" si="216">SUM(AA248:AB248)</f>
        <v>607490</v>
      </c>
      <c r="AD248" s="48">
        <v>599059.38</v>
      </c>
      <c r="AE248" s="48">
        <v>0</v>
      </c>
      <c r="AF248" s="48">
        <f>SUM(AD248:AE248)</f>
        <v>599059.38</v>
      </c>
      <c r="AG248" s="48"/>
      <c r="AH248" s="48"/>
      <c r="AI248" s="48"/>
      <c r="AJ248" s="48">
        <v>862500</v>
      </c>
      <c r="AK248" s="48">
        <v>0</v>
      </c>
      <c r="AL248" s="48">
        <f t="shared" ref="AL248:AL251" si="217">SUM(AJ248:AK248)</f>
        <v>862500</v>
      </c>
      <c r="AM248" s="48">
        <v>802100</v>
      </c>
      <c r="AN248" s="48">
        <v>0</v>
      </c>
      <c r="AO248" s="48">
        <f t="shared" ref="AO248:AO251" si="218">SUM(AM248:AN248)</f>
        <v>802100</v>
      </c>
      <c r="AP248" s="48">
        <v>799004.96</v>
      </c>
      <c r="AQ248" s="48">
        <v>0</v>
      </c>
      <c r="AR248" s="48">
        <f>SUM(AP248:AQ248)</f>
        <v>799004.96</v>
      </c>
      <c r="AS248" s="48">
        <v>1041100</v>
      </c>
      <c r="AT248" s="48">
        <v>0</v>
      </c>
      <c r="AU248" s="65">
        <f t="shared" ref="AU248:AU251" si="219">SUM(AS248:AT248)</f>
        <v>1041100</v>
      </c>
      <c r="AV248" s="90">
        <v>877260</v>
      </c>
      <c r="AW248" s="90">
        <v>0</v>
      </c>
      <c r="AX248" s="90">
        <f>SUM(AV248:AW248)</f>
        <v>877260</v>
      </c>
      <c r="AY248" s="90">
        <v>1041100</v>
      </c>
      <c r="AZ248" s="90">
        <v>0</v>
      </c>
      <c r="BA248" s="117">
        <f>SUM(AY248:AZ248)</f>
        <v>1041100</v>
      </c>
      <c r="BB248" s="215"/>
    </row>
    <row r="249" spans="1:54" ht="15.75" customHeight="1" x14ac:dyDescent="0.25">
      <c r="A249" s="328"/>
      <c r="B249" s="55" t="s">
        <v>301</v>
      </c>
      <c r="C249" s="48">
        <v>0</v>
      </c>
      <c r="D249" s="48">
        <v>158.84729999999999</v>
      </c>
      <c r="E249" s="48">
        <f t="shared" si="212"/>
        <v>158.84729999999999</v>
      </c>
      <c r="F249" s="48">
        <v>0</v>
      </c>
      <c r="G249" s="48">
        <v>134.80279999999999</v>
      </c>
      <c r="H249" s="48">
        <f t="shared" si="213"/>
        <v>134.80279999999999</v>
      </c>
      <c r="I249" s="48">
        <v>0</v>
      </c>
      <c r="J249" s="48">
        <v>140.08000000000001</v>
      </c>
      <c r="K249" s="48">
        <f t="shared" si="214"/>
        <v>140.08000000000001</v>
      </c>
      <c r="L249" s="48">
        <v>0</v>
      </c>
      <c r="M249" s="48">
        <v>135.2741</v>
      </c>
      <c r="N249" s="48">
        <f t="shared" si="180"/>
        <v>135.2741</v>
      </c>
      <c r="O249" s="48">
        <v>0</v>
      </c>
      <c r="P249" s="48">
        <v>132.87</v>
      </c>
      <c r="Q249" s="48">
        <f>SUM(O249:P249)</f>
        <v>132.87</v>
      </c>
      <c r="R249" s="48">
        <v>0</v>
      </c>
      <c r="S249" s="48">
        <v>341.59589999999997</v>
      </c>
      <c r="T249" s="48">
        <f t="shared" si="181"/>
        <v>341.59589999999997</v>
      </c>
      <c r="U249" s="48">
        <v>0</v>
      </c>
      <c r="V249" s="48">
        <v>9558.56</v>
      </c>
      <c r="W249" s="48">
        <f t="shared" ref="W249:W251" si="220">SUM(U249:V249)</f>
        <v>9558.56</v>
      </c>
      <c r="X249" s="48">
        <v>0</v>
      </c>
      <c r="Y249" s="48">
        <v>13287</v>
      </c>
      <c r="Z249" s="48">
        <f t="shared" si="215"/>
        <v>13287</v>
      </c>
      <c r="AA249" s="48">
        <v>0</v>
      </c>
      <c r="AB249" s="48">
        <v>36598.32</v>
      </c>
      <c r="AC249" s="48">
        <f t="shared" si="216"/>
        <v>36598.32</v>
      </c>
      <c r="AD249" s="48">
        <v>0</v>
      </c>
      <c r="AE249" s="48">
        <v>12471.44</v>
      </c>
      <c r="AF249" s="48">
        <f>SUM(AD249:AE249)</f>
        <v>12471.44</v>
      </c>
      <c r="AG249" s="48"/>
      <c r="AH249" s="48"/>
      <c r="AI249" s="48"/>
      <c r="AJ249" s="48">
        <v>0</v>
      </c>
      <c r="AK249" s="48">
        <v>22219</v>
      </c>
      <c r="AL249" s="48">
        <f t="shared" si="217"/>
        <v>22219</v>
      </c>
      <c r="AM249" s="48">
        <v>0</v>
      </c>
      <c r="AN249" s="48">
        <v>38448</v>
      </c>
      <c r="AO249" s="48">
        <f t="shared" si="218"/>
        <v>38448</v>
      </c>
      <c r="AP249" s="48">
        <v>0</v>
      </c>
      <c r="AQ249" s="48">
        <v>11336.85</v>
      </c>
      <c r="AR249" s="48">
        <f>SUM(AP249:AQ249)</f>
        <v>11336.85</v>
      </c>
      <c r="AS249" s="48">
        <v>0</v>
      </c>
      <c r="AT249" s="48">
        <v>13287</v>
      </c>
      <c r="AU249" s="65">
        <f t="shared" si="219"/>
        <v>13287</v>
      </c>
      <c r="AV249" s="90">
        <v>0</v>
      </c>
      <c r="AW249" s="90">
        <v>32639</v>
      </c>
      <c r="AX249" s="90">
        <f>SUM(AV249:AW249)</f>
        <v>32639</v>
      </c>
      <c r="AY249" s="90">
        <v>0</v>
      </c>
      <c r="AZ249" s="90">
        <v>13287</v>
      </c>
      <c r="BA249" s="117">
        <f>SUM(AY249:AZ249)</f>
        <v>13287</v>
      </c>
      <c r="BB249" s="215"/>
    </row>
    <row r="250" spans="1:54" ht="15.75" customHeight="1" x14ac:dyDescent="0.25">
      <c r="A250" s="328"/>
      <c r="B250" s="55" t="s">
        <v>302</v>
      </c>
      <c r="C250" s="48">
        <v>0</v>
      </c>
      <c r="D250" s="48">
        <v>64.758200000000002</v>
      </c>
      <c r="E250" s="48">
        <f t="shared" si="212"/>
        <v>64.758200000000002</v>
      </c>
      <c r="F250" s="48">
        <v>0</v>
      </c>
      <c r="G250" s="48">
        <v>56.3553</v>
      </c>
      <c r="H250" s="48">
        <f t="shared" si="213"/>
        <v>56.3553</v>
      </c>
      <c r="I250" s="48">
        <v>0</v>
      </c>
      <c r="J250" s="48">
        <v>50.47</v>
      </c>
      <c r="K250" s="48">
        <f t="shared" si="214"/>
        <v>50.47</v>
      </c>
      <c r="L250" s="48">
        <v>0</v>
      </c>
      <c r="M250" s="48">
        <v>48.476999999999997</v>
      </c>
      <c r="N250" s="48">
        <f t="shared" si="180"/>
        <v>48.476999999999997</v>
      </c>
      <c r="O250" s="48">
        <v>0</v>
      </c>
      <c r="P250" s="48">
        <v>55.62</v>
      </c>
      <c r="Q250" s="48">
        <f>SUM(O250:P250)</f>
        <v>55.62</v>
      </c>
      <c r="R250" s="48">
        <v>0</v>
      </c>
      <c r="S250" s="48">
        <v>124.6335</v>
      </c>
      <c r="T250" s="48">
        <f t="shared" si="181"/>
        <v>124.6335</v>
      </c>
      <c r="U250" s="48">
        <v>0</v>
      </c>
      <c r="V250" s="48">
        <v>4173.8100000000004</v>
      </c>
      <c r="W250" s="48">
        <f t="shared" si="220"/>
        <v>4173.8100000000004</v>
      </c>
      <c r="X250" s="48">
        <v>0</v>
      </c>
      <c r="Y250" s="48">
        <v>4944</v>
      </c>
      <c r="Z250" s="48">
        <f t="shared" si="215"/>
        <v>4944</v>
      </c>
      <c r="AA250" s="48">
        <v>0</v>
      </c>
      <c r="AB250" s="48">
        <v>13638.64</v>
      </c>
      <c r="AC250" s="48">
        <f t="shared" si="216"/>
        <v>13638.64</v>
      </c>
      <c r="AD250" s="48">
        <v>0</v>
      </c>
      <c r="AE250" s="48">
        <v>4530.0600000000004</v>
      </c>
      <c r="AF250" s="48">
        <f>SUM(AD250:AE250)</f>
        <v>4530.0600000000004</v>
      </c>
      <c r="AG250" s="48"/>
      <c r="AH250" s="48"/>
      <c r="AI250" s="48"/>
      <c r="AJ250" s="48">
        <v>0</v>
      </c>
      <c r="AK250" s="48">
        <v>7565</v>
      </c>
      <c r="AL250" s="48">
        <f t="shared" si="217"/>
        <v>7565</v>
      </c>
      <c r="AM250" s="48">
        <v>0</v>
      </c>
      <c r="AN250" s="48">
        <v>13075</v>
      </c>
      <c r="AO250" s="48">
        <f t="shared" si="218"/>
        <v>13075</v>
      </c>
      <c r="AP250" s="48">
        <v>0</v>
      </c>
      <c r="AQ250" s="48">
        <v>4754.7299999999996</v>
      </c>
      <c r="AR250" s="48">
        <f>SUM(AP250:AQ250)</f>
        <v>4754.7299999999996</v>
      </c>
      <c r="AS250" s="48">
        <v>0</v>
      </c>
      <c r="AT250" s="48">
        <v>4944</v>
      </c>
      <c r="AU250" s="65">
        <f t="shared" si="219"/>
        <v>4944</v>
      </c>
      <c r="AV250" s="90">
        <v>0</v>
      </c>
      <c r="AW250" s="90">
        <v>11370</v>
      </c>
      <c r="AX250" s="90">
        <f>SUM(AV250:AW250)</f>
        <v>11370</v>
      </c>
      <c r="AY250" s="90">
        <v>0</v>
      </c>
      <c r="AZ250" s="90">
        <v>4944</v>
      </c>
      <c r="BA250" s="117">
        <f>SUM(AY250:AZ250)</f>
        <v>4944</v>
      </c>
      <c r="BB250" s="215"/>
    </row>
    <row r="251" spans="1:54" ht="15.75" customHeight="1" x14ac:dyDescent="0.25">
      <c r="A251" s="327"/>
      <c r="B251" s="55" t="s">
        <v>303</v>
      </c>
      <c r="C251" s="48">
        <v>0</v>
      </c>
      <c r="D251" s="48">
        <v>79.440100000000001</v>
      </c>
      <c r="E251" s="48">
        <f t="shared" si="212"/>
        <v>79.440100000000001</v>
      </c>
      <c r="F251" s="48">
        <v>0</v>
      </c>
      <c r="G251" s="48">
        <v>79.851900000000001</v>
      </c>
      <c r="H251" s="48">
        <f t="shared" si="213"/>
        <v>79.851900000000001</v>
      </c>
      <c r="I251" s="48">
        <v>0</v>
      </c>
      <c r="J251" s="48">
        <v>87.55</v>
      </c>
      <c r="K251" s="48">
        <f t="shared" si="214"/>
        <v>87.55</v>
      </c>
      <c r="L251" s="48">
        <v>0</v>
      </c>
      <c r="M251" s="48">
        <v>82.658000000000001</v>
      </c>
      <c r="N251" s="48">
        <f t="shared" si="180"/>
        <v>82.658000000000001</v>
      </c>
      <c r="O251" s="48">
        <v>0</v>
      </c>
      <c r="P251" s="48">
        <v>79.31</v>
      </c>
      <c r="Q251" s="48">
        <f>SUM(O251:P251)</f>
        <v>79.31</v>
      </c>
      <c r="R251" s="48">
        <v>79.31</v>
      </c>
      <c r="S251" s="48">
        <v>0</v>
      </c>
      <c r="T251" s="48">
        <f t="shared" si="181"/>
        <v>79.31</v>
      </c>
      <c r="U251" s="48">
        <v>0</v>
      </c>
      <c r="V251" s="48">
        <v>6603.91</v>
      </c>
      <c r="W251" s="48">
        <f t="shared" si="220"/>
        <v>6603.91</v>
      </c>
      <c r="X251" s="48">
        <v>0</v>
      </c>
      <c r="Y251" s="48">
        <v>7416</v>
      </c>
      <c r="Z251" s="48">
        <f t="shared" si="215"/>
        <v>7416</v>
      </c>
      <c r="AA251" s="48">
        <v>0</v>
      </c>
      <c r="AB251" s="48">
        <v>13391.57</v>
      </c>
      <c r="AC251" s="48">
        <f t="shared" si="216"/>
        <v>13391.57</v>
      </c>
      <c r="AD251" s="48">
        <v>0</v>
      </c>
      <c r="AE251" s="48">
        <v>7218.57</v>
      </c>
      <c r="AF251" s="48">
        <f>SUM(AD251:AE251)</f>
        <v>7218.57</v>
      </c>
      <c r="AG251" s="48"/>
      <c r="AH251" s="48"/>
      <c r="AI251" s="48"/>
      <c r="AJ251" s="48">
        <v>0</v>
      </c>
      <c r="AK251" s="48">
        <v>8761</v>
      </c>
      <c r="AL251" s="48">
        <f t="shared" si="217"/>
        <v>8761</v>
      </c>
      <c r="AM251" s="48">
        <v>0</v>
      </c>
      <c r="AN251" s="48">
        <v>11774</v>
      </c>
      <c r="AO251" s="48">
        <f t="shared" si="218"/>
        <v>11774</v>
      </c>
      <c r="AP251" s="48">
        <v>0</v>
      </c>
      <c r="AQ251" s="48">
        <v>6868.95</v>
      </c>
      <c r="AR251" s="48">
        <f>SUM(AP251:AQ251)</f>
        <v>6868.95</v>
      </c>
      <c r="AS251" s="48">
        <v>0</v>
      </c>
      <c r="AT251" s="48">
        <v>7416</v>
      </c>
      <c r="AU251" s="65">
        <f t="shared" si="219"/>
        <v>7416</v>
      </c>
      <c r="AV251" s="90">
        <v>0</v>
      </c>
      <c r="AW251" s="90">
        <v>9266</v>
      </c>
      <c r="AX251" s="90">
        <f>SUM(AV251:AW251)</f>
        <v>9266</v>
      </c>
      <c r="AY251" s="90">
        <v>0</v>
      </c>
      <c r="AZ251" s="90">
        <v>7416</v>
      </c>
      <c r="BA251" s="117">
        <f>SUM(AY251:AZ251)</f>
        <v>7416</v>
      </c>
      <c r="BB251" s="215"/>
    </row>
    <row r="252" spans="1:54" ht="15.75" customHeight="1" x14ac:dyDescent="0.25">
      <c r="A252" s="355" t="s">
        <v>40</v>
      </c>
      <c r="B252" s="356"/>
      <c r="C252" s="76">
        <f t="shared" ref="C252:K252" si="221">SUM(C248:C251)</f>
        <v>5419.1459000000004</v>
      </c>
      <c r="D252" s="76">
        <f t="shared" si="221"/>
        <v>303.04560000000004</v>
      </c>
      <c r="E252" s="76">
        <f t="shared" si="221"/>
        <v>5722.1915000000008</v>
      </c>
      <c r="F252" s="76">
        <f t="shared" si="221"/>
        <v>5410</v>
      </c>
      <c r="G252" s="76">
        <f t="shared" si="221"/>
        <v>271.01</v>
      </c>
      <c r="H252" s="76">
        <f t="shared" si="221"/>
        <v>5681.01</v>
      </c>
      <c r="I252" s="76">
        <f t="shared" si="221"/>
        <v>5646</v>
      </c>
      <c r="J252" s="76">
        <f t="shared" si="221"/>
        <v>278.10000000000002</v>
      </c>
      <c r="K252" s="76">
        <f t="shared" si="221"/>
        <v>5924.1</v>
      </c>
      <c r="L252" s="76">
        <f>SUM(L248:L251)</f>
        <v>5566.5445</v>
      </c>
      <c r="M252" s="76">
        <f>SUM(M248:M251)</f>
        <v>266.40910000000002</v>
      </c>
      <c r="N252" s="76">
        <f t="shared" si="180"/>
        <v>5832.9535999999998</v>
      </c>
      <c r="O252" s="76">
        <f t="shared" ref="O252:Q252" si="222">SUM(O248:O251)</f>
        <v>6118</v>
      </c>
      <c r="P252" s="76">
        <f t="shared" si="222"/>
        <v>267.8</v>
      </c>
      <c r="Q252" s="76">
        <f t="shared" si="222"/>
        <v>6385.8</v>
      </c>
      <c r="R252" s="76">
        <f>SUM(R248:R251)</f>
        <v>5737.2936</v>
      </c>
      <c r="S252" s="76">
        <f>SUM(S248:S251)</f>
        <v>466.22939999999994</v>
      </c>
      <c r="T252" s="76">
        <f t="shared" si="181"/>
        <v>6203.5230000000001</v>
      </c>
      <c r="U252" s="76">
        <f>SUM(U248:U251)</f>
        <v>547954.80000000005</v>
      </c>
      <c r="V252" s="76">
        <f t="shared" ref="V252:W252" si="223">SUM(V248:V251)</f>
        <v>20336.28</v>
      </c>
      <c r="W252" s="76">
        <f t="shared" si="223"/>
        <v>568291.08000000019</v>
      </c>
      <c r="X252" s="76">
        <f>SUM(X248:X251)</f>
        <v>544400</v>
      </c>
      <c r="Y252" s="76">
        <f t="shared" ref="Y252:BA252" si="224">SUM(Y248:Y251)</f>
        <v>25647</v>
      </c>
      <c r="Z252" s="76">
        <f>SUM(Z248:Z251)</f>
        <v>570047</v>
      </c>
      <c r="AA252" s="76">
        <f t="shared" si="224"/>
        <v>607490</v>
      </c>
      <c r="AB252" s="76">
        <f t="shared" si="224"/>
        <v>63628.53</v>
      </c>
      <c r="AC252" s="76">
        <f t="shared" si="224"/>
        <v>671118.52999999991</v>
      </c>
      <c r="AD252" s="76">
        <f t="shared" si="224"/>
        <v>599059.38</v>
      </c>
      <c r="AE252" s="76">
        <f t="shared" si="224"/>
        <v>24220.07</v>
      </c>
      <c r="AF252" s="76">
        <f t="shared" si="224"/>
        <v>623279.44999999995</v>
      </c>
      <c r="AG252" s="76">
        <f t="shared" si="224"/>
        <v>0</v>
      </c>
      <c r="AH252" s="76">
        <f t="shared" si="224"/>
        <v>0</v>
      </c>
      <c r="AI252" s="76">
        <f t="shared" si="224"/>
        <v>0</v>
      </c>
      <c r="AJ252" s="76">
        <f t="shared" si="224"/>
        <v>862500</v>
      </c>
      <c r="AK252" s="76">
        <f t="shared" si="224"/>
        <v>38545</v>
      </c>
      <c r="AL252" s="76">
        <f t="shared" si="224"/>
        <v>901045</v>
      </c>
      <c r="AM252" s="76">
        <f t="shared" si="224"/>
        <v>802100</v>
      </c>
      <c r="AN252" s="76">
        <f t="shared" si="224"/>
        <v>63297</v>
      </c>
      <c r="AO252" s="76">
        <f t="shared" si="224"/>
        <v>865397</v>
      </c>
      <c r="AP252" s="76">
        <f t="shared" si="224"/>
        <v>799004.96</v>
      </c>
      <c r="AQ252" s="76">
        <f t="shared" si="224"/>
        <v>22960.53</v>
      </c>
      <c r="AR252" s="76">
        <f t="shared" si="224"/>
        <v>821965.48999999987</v>
      </c>
      <c r="AS252" s="76">
        <f t="shared" si="224"/>
        <v>1041100</v>
      </c>
      <c r="AT252" s="76">
        <f t="shared" si="224"/>
        <v>25647</v>
      </c>
      <c r="AU252" s="76">
        <f t="shared" si="224"/>
        <v>1066747</v>
      </c>
      <c r="AV252" s="76">
        <f t="shared" si="224"/>
        <v>877260</v>
      </c>
      <c r="AW252" s="76">
        <f t="shared" si="224"/>
        <v>53275</v>
      </c>
      <c r="AX252" s="76">
        <f t="shared" si="224"/>
        <v>930535</v>
      </c>
      <c r="AY252" s="76">
        <f t="shared" si="224"/>
        <v>1041100</v>
      </c>
      <c r="AZ252" s="76">
        <f t="shared" si="224"/>
        <v>25647</v>
      </c>
      <c r="BA252" s="298">
        <f t="shared" si="224"/>
        <v>1066747</v>
      </c>
      <c r="BB252" s="215"/>
    </row>
    <row r="253" spans="1:54" ht="15.75" customHeight="1" x14ac:dyDescent="0.25">
      <c r="A253" s="326" t="s">
        <v>25</v>
      </c>
      <c r="B253" s="55" t="s">
        <v>333</v>
      </c>
      <c r="C253" s="48">
        <v>1866.4626000000001</v>
      </c>
      <c r="D253" s="48">
        <v>0</v>
      </c>
      <c r="E253" s="48">
        <f t="shared" ref="E253:E256" si="225">SUM(C253:D253)</f>
        <v>1866.4626000000001</v>
      </c>
      <c r="F253" s="48">
        <v>2283</v>
      </c>
      <c r="G253" s="48">
        <v>0</v>
      </c>
      <c r="H253" s="48">
        <f t="shared" ref="H253:H256" si="226">SUM(F253:G253)</f>
        <v>2283</v>
      </c>
      <c r="I253" s="48">
        <v>2368</v>
      </c>
      <c r="J253" s="48">
        <v>0</v>
      </c>
      <c r="K253" s="48">
        <f t="shared" ref="K253:K256" si="227">SUM(I253:J253)</f>
        <v>2368</v>
      </c>
      <c r="L253" s="48">
        <v>2312.2633999999998</v>
      </c>
      <c r="M253" s="48">
        <v>0</v>
      </c>
      <c r="N253" s="48">
        <f t="shared" si="180"/>
        <v>2312.2633999999998</v>
      </c>
      <c r="O253" s="48">
        <v>2537</v>
      </c>
      <c r="P253" s="48">
        <v>0</v>
      </c>
      <c r="Q253" s="48">
        <f>SUM(O253:P253)</f>
        <v>2537</v>
      </c>
      <c r="R253" s="48">
        <v>2307.2058000000002</v>
      </c>
      <c r="S253" s="48">
        <v>0</v>
      </c>
      <c r="T253" s="48">
        <f t="shared" si="181"/>
        <v>2307.2058000000002</v>
      </c>
      <c r="U253" s="48">
        <v>219376.83</v>
      </c>
      <c r="V253" s="48">
        <v>0</v>
      </c>
      <c r="W253" s="48">
        <f>SUM(U253:V253)</f>
        <v>219376.83</v>
      </c>
      <c r="X253" s="48">
        <v>241400</v>
      </c>
      <c r="Y253" s="48">
        <v>0</v>
      </c>
      <c r="Z253" s="48">
        <f t="shared" ref="Z253:Z256" si="228">SUM(X253:Y253)</f>
        <v>241400</v>
      </c>
      <c r="AA253" s="48">
        <v>254300</v>
      </c>
      <c r="AB253" s="48">
        <v>0</v>
      </c>
      <c r="AC253" s="48">
        <f t="shared" ref="AC253:AC256" si="229">SUM(AA253:AB253)</f>
        <v>254300</v>
      </c>
      <c r="AD253" s="48">
        <v>228115.96</v>
      </c>
      <c r="AE253" s="48">
        <v>0</v>
      </c>
      <c r="AF253" s="48">
        <f>SUM(AD253:AE253)</f>
        <v>228115.96</v>
      </c>
      <c r="AG253" s="48"/>
      <c r="AH253" s="48"/>
      <c r="AI253" s="48"/>
      <c r="AJ253" s="48">
        <v>345000</v>
      </c>
      <c r="AK253" s="48">
        <v>0</v>
      </c>
      <c r="AL253" s="48">
        <f t="shared" ref="AL253:AL256" si="230">SUM(AJ253:AK253)</f>
        <v>345000</v>
      </c>
      <c r="AM253" s="48">
        <v>323710</v>
      </c>
      <c r="AN253" s="48">
        <v>0</v>
      </c>
      <c r="AO253" s="48">
        <f t="shared" ref="AO253:AO256" si="231">SUM(AM253:AN253)</f>
        <v>323710</v>
      </c>
      <c r="AP253" s="48">
        <v>322522.46000000002</v>
      </c>
      <c r="AQ253" s="48">
        <v>0</v>
      </c>
      <c r="AR253" s="48">
        <f>SUM(AP253:AQ253)</f>
        <v>322522.46000000002</v>
      </c>
      <c r="AS253" s="48">
        <v>418400</v>
      </c>
      <c r="AT253" s="48">
        <v>0</v>
      </c>
      <c r="AU253" s="65">
        <f t="shared" ref="AU253:AU256" si="232">SUM(AS253:AT253)</f>
        <v>418400</v>
      </c>
      <c r="AV253" s="90">
        <v>344350</v>
      </c>
      <c r="AW253" s="90">
        <v>0</v>
      </c>
      <c r="AX253" s="90">
        <f>SUM(AV253:AW253)</f>
        <v>344350</v>
      </c>
      <c r="AY253" s="90">
        <v>418400</v>
      </c>
      <c r="AZ253" s="90">
        <v>0</v>
      </c>
      <c r="BA253" s="117">
        <f>SUM(AY253:AZ253)</f>
        <v>418400</v>
      </c>
      <c r="BB253" s="215"/>
    </row>
    <row r="254" spans="1:54" ht="15.75" customHeight="1" x14ac:dyDescent="0.25">
      <c r="A254" s="328"/>
      <c r="B254" s="55" t="s">
        <v>304</v>
      </c>
      <c r="C254" s="48">
        <v>0</v>
      </c>
      <c r="D254" s="48">
        <v>79.501599999999996</v>
      </c>
      <c r="E254" s="48">
        <f t="shared" si="225"/>
        <v>79.501599999999996</v>
      </c>
      <c r="F254" s="48">
        <v>0</v>
      </c>
      <c r="G254" s="48">
        <v>85.484700000000004</v>
      </c>
      <c r="H254" s="48">
        <f t="shared" si="226"/>
        <v>85.484700000000004</v>
      </c>
      <c r="I254" s="48">
        <v>0</v>
      </c>
      <c r="J254" s="48">
        <v>98.88</v>
      </c>
      <c r="K254" s="48">
        <f t="shared" si="227"/>
        <v>98.88</v>
      </c>
      <c r="L254" s="48">
        <v>93.044799999999995</v>
      </c>
      <c r="M254" s="48">
        <v>0</v>
      </c>
      <c r="N254" s="48">
        <f t="shared" si="180"/>
        <v>93.044799999999995</v>
      </c>
      <c r="O254" s="48">
        <v>0</v>
      </c>
      <c r="P254" s="48">
        <v>85.49</v>
      </c>
      <c r="Q254" s="48">
        <f>SUM(O254:P254)</f>
        <v>85.49</v>
      </c>
      <c r="R254" s="48">
        <v>196.57140000000001</v>
      </c>
      <c r="S254" s="48">
        <v>0</v>
      </c>
      <c r="T254" s="48">
        <f t="shared" si="181"/>
        <v>196.57140000000001</v>
      </c>
      <c r="U254" s="48">
        <v>0</v>
      </c>
      <c r="V254" s="48">
        <v>7082.97</v>
      </c>
      <c r="W254" s="48">
        <f t="shared" ref="W254:W256" si="233">SUM(U254:V254)</f>
        <v>7082.97</v>
      </c>
      <c r="X254" s="48">
        <v>0</v>
      </c>
      <c r="Y254" s="48">
        <v>8446</v>
      </c>
      <c r="Z254" s="48">
        <f t="shared" si="228"/>
        <v>8446</v>
      </c>
      <c r="AA254" s="48">
        <v>0</v>
      </c>
      <c r="AB254" s="48">
        <v>1871.47</v>
      </c>
      <c r="AC254" s="48">
        <f t="shared" si="229"/>
        <v>1871.47</v>
      </c>
      <c r="AD254" s="48">
        <v>0</v>
      </c>
      <c r="AE254" s="48">
        <v>8070.68</v>
      </c>
      <c r="AF254" s="48">
        <f t="shared" ref="AF254:AF256" si="234">SUM(AD254:AE254)</f>
        <v>8070.68</v>
      </c>
      <c r="AG254" s="48"/>
      <c r="AH254" s="48"/>
      <c r="AI254" s="48"/>
      <c r="AJ254" s="48">
        <v>0</v>
      </c>
      <c r="AK254" s="48">
        <v>12559</v>
      </c>
      <c r="AL254" s="48">
        <f t="shared" si="230"/>
        <v>12559</v>
      </c>
      <c r="AM254" s="48">
        <v>0</v>
      </c>
      <c r="AN254" s="48">
        <v>20596</v>
      </c>
      <c r="AO254" s="48">
        <f t="shared" si="231"/>
        <v>20596</v>
      </c>
      <c r="AP254" s="48">
        <v>0</v>
      </c>
      <c r="AQ254" s="48">
        <v>8644.2099999999991</v>
      </c>
      <c r="AR254" s="48">
        <f t="shared" ref="AR254:AR256" si="235">SUM(AP254:AQ254)</f>
        <v>8644.2099999999991</v>
      </c>
      <c r="AS254" s="48">
        <v>0</v>
      </c>
      <c r="AT254" s="48">
        <v>8446</v>
      </c>
      <c r="AU254" s="65">
        <f t="shared" si="232"/>
        <v>8446</v>
      </c>
      <c r="AV254" s="90">
        <v>0</v>
      </c>
      <c r="AW254" s="90">
        <v>21047</v>
      </c>
      <c r="AX254" s="90">
        <f t="shared" ref="AX254:AX256" si="236">SUM(AV254:AW254)</f>
        <v>21047</v>
      </c>
      <c r="AY254" s="90">
        <v>0</v>
      </c>
      <c r="AZ254" s="90">
        <v>8446</v>
      </c>
      <c r="BA254" s="117">
        <f t="shared" ref="BA254:BA256" si="237">SUM(AY254:AZ254)</f>
        <v>8446</v>
      </c>
      <c r="BB254" s="215"/>
    </row>
    <row r="255" spans="1:54" ht="15.75" customHeight="1" x14ac:dyDescent="0.25">
      <c r="A255" s="328"/>
      <c r="B255" s="55" t="s">
        <v>305</v>
      </c>
      <c r="C255" s="48">
        <v>0</v>
      </c>
      <c r="D255" s="48">
        <v>34.1496</v>
      </c>
      <c r="E255" s="48">
        <f t="shared" si="225"/>
        <v>34.1496</v>
      </c>
      <c r="F255" s="48">
        <v>0</v>
      </c>
      <c r="G255" s="48">
        <v>37.064700000000002</v>
      </c>
      <c r="H255" s="48">
        <f t="shared" si="226"/>
        <v>37.064700000000002</v>
      </c>
      <c r="I255" s="48">
        <v>0</v>
      </c>
      <c r="J255" s="48">
        <v>40.17</v>
      </c>
      <c r="K255" s="48">
        <f t="shared" si="227"/>
        <v>40.17</v>
      </c>
      <c r="L255" s="48">
        <v>38.277999999999999</v>
      </c>
      <c r="M255" s="48">
        <v>0</v>
      </c>
      <c r="N255" s="48">
        <f t="shared" si="180"/>
        <v>38.277999999999999</v>
      </c>
      <c r="O255" s="48">
        <v>0</v>
      </c>
      <c r="P255" s="48">
        <v>37.08</v>
      </c>
      <c r="Q255" s="48">
        <f>SUM(O255:P255)</f>
        <v>37.08</v>
      </c>
      <c r="R255" s="48">
        <v>75.781599999999997</v>
      </c>
      <c r="S255" s="48">
        <v>0</v>
      </c>
      <c r="T255" s="48">
        <f t="shared" si="181"/>
        <v>75.781599999999997</v>
      </c>
      <c r="U255" s="48">
        <v>0</v>
      </c>
      <c r="V255" s="48">
        <v>3024.46</v>
      </c>
      <c r="W255" s="48">
        <f t="shared" si="233"/>
        <v>3024.46</v>
      </c>
      <c r="X255" s="48">
        <v>0</v>
      </c>
      <c r="Y255" s="48">
        <v>3502</v>
      </c>
      <c r="Z255" s="48">
        <f t="shared" si="228"/>
        <v>3502</v>
      </c>
      <c r="AA255" s="48">
        <v>0</v>
      </c>
      <c r="AB255" s="48">
        <v>6327.15</v>
      </c>
      <c r="AC255" s="48">
        <f t="shared" si="229"/>
        <v>6327.15</v>
      </c>
      <c r="AD255" s="48">
        <v>0</v>
      </c>
      <c r="AE255" s="48">
        <v>3563.47</v>
      </c>
      <c r="AF255" s="48">
        <f t="shared" si="234"/>
        <v>3563.47</v>
      </c>
      <c r="AG255" s="48"/>
      <c r="AH255" s="48"/>
      <c r="AI255" s="48"/>
      <c r="AJ255" s="48">
        <v>0</v>
      </c>
      <c r="AK255" s="48">
        <v>4589</v>
      </c>
      <c r="AL255" s="48">
        <f t="shared" si="230"/>
        <v>4589</v>
      </c>
      <c r="AM255" s="48">
        <v>0</v>
      </c>
      <c r="AN255" s="48">
        <v>7241</v>
      </c>
      <c r="AO255" s="48">
        <f t="shared" si="231"/>
        <v>7241</v>
      </c>
      <c r="AP255" s="48">
        <v>0</v>
      </c>
      <c r="AQ255" s="48">
        <v>3781.63</v>
      </c>
      <c r="AR255" s="48">
        <f t="shared" si="235"/>
        <v>3781.63</v>
      </c>
      <c r="AS255" s="48">
        <v>0</v>
      </c>
      <c r="AT255" s="48">
        <v>3502</v>
      </c>
      <c r="AU255" s="65">
        <f t="shared" si="232"/>
        <v>3502</v>
      </c>
      <c r="AV255" s="90">
        <v>0</v>
      </c>
      <c r="AW255" s="90">
        <v>7852</v>
      </c>
      <c r="AX255" s="90">
        <f t="shared" si="236"/>
        <v>7852</v>
      </c>
      <c r="AY255" s="90">
        <v>0</v>
      </c>
      <c r="AZ255" s="90">
        <v>3502</v>
      </c>
      <c r="BA255" s="117">
        <f t="shared" si="237"/>
        <v>3502</v>
      </c>
      <c r="BB255" s="215"/>
    </row>
    <row r="256" spans="1:54" ht="15.75" customHeight="1" x14ac:dyDescent="0.25">
      <c r="A256" s="327"/>
      <c r="B256" s="55" t="s">
        <v>306</v>
      </c>
      <c r="C256" s="48">
        <v>0</v>
      </c>
      <c r="D256" s="48">
        <v>0</v>
      </c>
      <c r="E256" s="48">
        <f t="shared" si="225"/>
        <v>0</v>
      </c>
      <c r="F256" s="48">
        <v>0</v>
      </c>
      <c r="G256" s="48">
        <v>1.2105999999999999</v>
      </c>
      <c r="H256" s="48">
        <f t="shared" si="226"/>
        <v>1.2105999999999999</v>
      </c>
      <c r="I256" s="48">
        <v>0</v>
      </c>
      <c r="J256" s="48">
        <v>1.17</v>
      </c>
      <c r="K256" s="48">
        <f t="shared" si="227"/>
        <v>1.17</v>
      </c>
      <c r="L256" s="48">
        <v>37.9893</v>
      </c>
      <c r="M256" s="48">
        <v>0</v>
      </c>
      <c r="N256" s="48">
        <f t="shared" si="180"/>
        <v>37.9893</v>
      </c>
      <c r="O256" s="48">
        <v>0</v>
      </c>
      <c r="P256" s="48">
        <v>38.11</v>
      </c>
      <c r="Q256" s="48">
        <f>SUM(O256:P256)</f>
        <v>38.11</v>
      </c>
      <c r="R256" s="48">
        <v>69.297600000000003</v>
      </c>
      <c r="S256" s="48">
        <v>0</v>
      </c>
      <c r="T256" s="48">
        <f t="shared" si="181"/>
        <v>69.297600000000003</v>
      </c>
      <c r="U256" s="48">
        <v>0</v>
      </c>
      <c r="V256" s="48">
        <v>3073.18</v>
      </c>
      <c r="W256" s="48">
        <f t="shared" si="233"/>
        <v>3073.18</v>
      </c>
      <c r="X256" s="48">
        <v>0</v>
      </c>
      <c r="Y256" s="48">
        <v>3399</v>
      </c>
      <c r="Z256" s="48">
        <f t="shared" si="228"/>
        <v>3399</v>
      </c>
      <c r="AA256" s="48">
        <v>0</v>
      </c>
      <c r="AB256" s="48">
        <v>5754.8</v>
      </c>
      <c r="AC256" s="48">
        <f t="shared" si="229"/>
        <v>5754.8</v>
      </c>
      <c r="AD256" s="48">
        <v>0</v>
      </c>
      <c r="AE256" s="48">
        <v>3353.02</v>
      </c>
      <c r="AF256" s="48">
        <f t="shared" si="234"/>
        <v>3353.02</v>
      </c>
      <c r="AG256" s="48"/>
      <c r="AH256" s="48"/>
      <c r="AI256" s="48"/>
      <c r="AJ256" s="48">
        <v>0</v>
      </c>
      <c r="AK256" s="48">
        <v>4040</v>
      </c>
      <c r="AL256" s="48">
        <f t="shared" si="230"/>
        <v>4040</v>
      </c>
      <c r="AM256" s="48">
        <v>0</v>
      </c>
      <c r="AN256" s="48">
        <v>5486</v>
      </c>
      <c r="AO256" s="48">
        <f t="shared" si="231"/>
        <v>5486</v>
      </c>
      <c r="AP256" s="48">
        <v>0</v>
      </c>
      <c r="AQ256" s="48">
        <v>3394.53</v>
      </c>
      <c r="AR256" s="48">
        <f t="shared" si="235"/>
        <v>3394.53</v>
      </c>
      <c r="AS256" s="48">
        <v>0</v>
      </c>
      <c r="AT256" s="48">
        <v>3399</v>
      </c>
      <c r="AU256" s="65">
        <f t="shared" si="232"/>
        <v>3399</v>
      </c>
      <c r="AV256" s="90">
        <v>0</v>
      </c>
      <c r="AW256" s="90">
        <v>5332</v>
      </c>
      <c r="AX256" s="90">
        <f t="shared" si="236"/>
        <v>5332</v>
      </c>
      <c r="AY256" s="90">
        <v>0</v>
      </c>
      <c r="AZ256" s="90">
        <v>3399</v>
      </c>
      <c r="BA256" s="117">
        <f t="shared" si="237"/>
        <v>3399</v>
      </c>
      <c r="BB256" s="215"/>
    </row>
    <row r="257" spans="1:54" ht="15.75" customHeight="1" x14ac:dyDescent="0.25">
      <c r="A257" s="348" t="s">
        <v>40</v>
      </c>
      <c r="B257" s="349"/>
      <c r="C257" s="20">
        <f t="shared" ref="C257:K257" si="238">SUM(C253:C256)</f>
        <v>1866.4626000000001</v>
      </c>
      <c r="D257" s="20">
        <f t="shared" si="238"/>
        <v>113.65119999999999</v>
      </c>
      <c r="E257" s="20">
        <f t="shared" si="238"/>
        <v>1980.1138000000001</v>
      </c>
      <c r="F257" s="20">
        <f t="shared" si="238"/>
        <v>2283</v>
      </c>
      <c r="G257" s="20">
        <f t="shared" si="238"/>
        <v>123.76</v>
      </c>
      <c r="H257" s="20">
        <f t="shared" si="238"/>
        <v>2406.7599999999998</v>
      </c>
      <c r="I257" s="20">
        <f t="shared" si="238"/>
        <v>2368</v>
      </c>
      <c r="J257" s="20">
        <f t="shared" si="238"/>
        <v>140.22</v>
      </c>
      <c r="K257" s="20">
        <f t="shared" si="238"/>
        <v>2508.2200000000003</v>
      </c>
      <c r="L257" s="20">
        <f>SUM(L253:L256)</f>
        <v>2481.5754999999999</v>
      </c>
      <c r="M257" s="20">
        <f>SUM(M253:M256)</f>
        <v>0</v>
      </c>
      <c r="N257" s="20">
        <f t="shared" si="180"/>
        <v>2481.5754999999999</v>
      </c>
      <c r="O257" s="20">
        <f t="shared" ref="O257:Q257" si="239">SUM(O253:O256)</f>
        <v>2537</v>
      </c>
      <c r="P257" s="20">
        <f t="shared" si="239"/>
        <v>160.68</v>
      </c>
      <c r="Q257" s="20">
        <f t="shared" si="239"/>
        <v>2697.68</v>
      </c>
      <c r="R257" s="20">
        <f>SUM(R253:R256)</f>
        <v>2648.8563999999997</v>
      </c>
      <c r="S257" s="20">
        <f>SUM(S253:S256)</f>
        <v>0</v>
      </c>
      <c r="T257" s="20">
        <f t="shared" si="181"/>
        <v>2648.8563999999997</v>
      </c>
      <c r="U257" s="20">
        <f>SUM(U253:U256)</f>
        <v>219376.83</v>
      </c>
      <c r="V257" s="20">
        <f t="shared" ref="V257:W257" si="240">SUM(V253:V256)</f>
        <v>13180.61</v>
      </c>
      <c r="W257" s="20">
        <f t="shared" si="240"/>
        <v>232557.43999999997</v>
      </c>
      <c r="X257" s="20">
        <f>SUM(X253:X256)</f>
        <v>241400</v>
      </c>
      <c r="Y257" s="20">
        <f t="shared" ref="Y257:BA257" si="241">SUM(Y253:Y256)</f>
        <v>15347</v>
      </c>
      <c r="Z257" s="20">
        <f t="shared" si="241"/>
        <v>256747</v>
      </c>
      <c r="AA257" s="20">
        <f t="shared" si="241"/>
        <v>254300</v>
      </c>
      <c r="AB257" s="20">
        <f t="shared" si="241"/>
        <v>13953.419999999998</v>
      </c>
      <c r="AC257" s="20">
        <f t="shared" si="241"/>
        <v>268253.42</v>
      </c>
      <c r="AD257" s="20">
        <f t="shared" si="241"/>
        <v>228115.96</v>
      </c>
      <c r="AE257" s="20">
        <f t="shared" si="241"/>
        <v>14987.17</v>
      </c>
      <c r="AF257" s="20">
        <f t="shared" si="241"/>
        <v>243103.12999999998</v>
      </c>
      <c r="AG257" s="20">
        <f t="shared" si="241"/>
        <v>0</v>
      </c>
      <c r="AH257" s="20">
        <f t="shared" si="241"/>
        <v>0</v>
      </c>
      <c r="AI257" s="20">
        <f t="shared" si="241"/>
        <v>0</v>
      </c>
      <c r="AJ257" s="20">
        <f t="shared" si="241"/>
        <v>345000</v>
      </c>
      <c r="AK257" s="20">
        <f t="shared" si="241"/>
        <v>21188</v>
      </c>
      <c r="AL257" s="20">
        <f t="shared" si="241"/>
        <v>366188</v>
      </c>
      <c r="AM257" s="20">
        <f t="shared" si="241"/>
        <v>323710</v>
      </c>
      <c r="AN257" s="20">
        <f t="shared" si="241"/>
        <v>33323</v>
      </c>
      <c r="AO257" s="20">
        <f t="shared" si="241"/>
        <v>357033</v>
      </c>
      <c r="AP257" s="34">
        <f t="shared" si="241"/>
        <v>322522.46000000002</v>
      </c>
      <c r="AQ257" s="34">
        <f t="shared" si="241"/>
        <v>15820.37</v>
      </c>
      <c r="AR257" s="34">
        <f t="shared" si="241"/>
        <v>338342.83000000007</v>
      </c>
      <c r="AS257" s="34">
        <f t="shared" si="241"/>
        <v>418400</v>
      </c>
      <c r="AT257" s="34">
        <f t="shared" si="241"/>
        <v>15347</v>
      </c>
      <c r="AU257" s="34">
        <f t="shared" si="241"/>
        <v>433747</v>
      </c>
      <c r="AV257" s="34">
        <f t="shared" si="241"/>
        <v>344350</v>
      </c>
      <c r="AW257" s="34">
        <f t="shared" si="241"/>
        <v>34231</v>
      </c>
      <c r="AX257" s="34">
        <f t="shared" si="241"/>
        <v>378581</v>
      </c>
      <c r="AY257" s="34">
        <f t="shared" si="241"/>
        <v>418400</v>
      </c>
      <c r="AZ257" s="34">
        <f t="shared" si="241"/>
        <v>15347</v>
      </c>
      <c r="BA257" s="164">
        <f t="shared" si="241"/>
        <v>433747</v>
      </c>
      <c r="BB257" s="215"/>
    </row>
    <row r="258" spans="1:54" ht="15.75" customHeight="1" x14ac:dyDescent="0.25">
      <c r="A258" s="326" t="s">
        <v>26</v>
      </c>
      <c r="B258" s="68" t="s">
        <v>334</v>
      </c>
      <c r="C258" s="48">
        <v>515.51840000000004</v>
      </c>
      <c r="D258" s="48">
        <v>0</v>
      </c>
      <c r="E258" s="48">
        <f t="shared" ref="E258:E261" si="242">SUM(C258:D258)</f>
        <v>515.51840000000004</v>
      </c>
      <c r="F258" s="48">
        <v>600</v>
      </c>
      <c r="G258" s="48">
        <v>0</v>
      </c>
      <c r="H258" s="48">
        <f t="shared" ref="H258:H261" si="243">SUM(F258:G258)</f>
        <v>600</v>
      </c>
      <c r="I258" s="48">
        <v>635</v>
      </c>
      <c r="J258" s="48">
        <v>0</v>
      </c>
      <c r="K258" s="48">
        <f t="shared" ref="K258:K261" si="244">SUM(I258:J258)</f>
        <v>635</v>
      </c>
      <c r="L258" s="48">
        <v>619.07899999999995</v>
      </c>
      <c r="M258" s="48">
        <v>0</v>
      </c>
      <c r="N258" s="48">
        <f t="shared" si="180"/>
        <v>619.07899999999995</v>
      </c>
      <c r="O258" s="48">
        <v>692</v>
      </c>
      <c r="P258" s="48">
        <v>0</v>
      </c>
      <c r="Q258" s="48">
        <f>SUM(O258:P258)</f>
        <v>692</v>
      </c>
      <c r="R258" s="48">
        <v>631.22029999999995</v>
      </c>
      <c r="S258" s="48">
        <v>0</v>
      </c>
      <c r="T258" s="48">
        <f t="shared" si="181"/>
        <v>631.22029999999995</v>
      </c>
      <c r="U258" s="48">
        <v>59804.39</v>
      </c>
      <c r="V258" s="48">
        <v>0</v>
      </c>
      <c r="W258" s="48">
        <f>SUM(U258:V258)</f>
        <v>59804.39</v>
      </c>
      <c r="X258" s="48">
        <v>65300</v>
      </c>
      <c r="Y258" s="48">
        <v>0</v>
      </c>
      <c r="Z258" s="48">
        <f t="shared" ref="Z258:Z261" si="245">SUM(X258:Y258)</f>
        <v>65300</v>
      </c>
      <c r="AA258" s="48">
        <v>72000</v>
      </c>
      <c r="AB258" s="48">
        <v>0</v>
      </c>
      <c r="AC258" s="65">
        <f t="shared" ref="AC258:AC261" si="246">SUM(AA258:AB258)</f>
        <v>72000</v>
      </c>
      <c r="AD258" s="90">
        <v>67550.429999999993</v>
      </c>
      <c r="AE258" s="90">
        <v>0</v>
      </c>
      <c r="AF258" s="90">
        <f>SUM(AD258:AE258)</f>
        <v>67550.429999999993</v>
      </c>
      <c r="AG258" s="66"/>
      <c r="AH258" s="48"/>
      <c r="AI258" s="48"/>
      <c r="AJ258" s="48">
        <v>101900</v>
      </c>
      <c r="AK258" s="48">
        <v>0</v>
      </c>
      <c r="AL258" s="48">
        <f t="shared" ref="AL258:AL261" si="247">SUM(AJ258:AK258)</f>
        <v>101900</v>
      </c>
      <c r="AM258" s="48">
        <v>92030</v>
      </c>
      <c r="AN258" s="48">
        <v>0</v>
      </c>
      <c r="AO258" s="65">
        <f t="shared" ref="AO258:AO261" si="248">SUM(AM258:AN258)</f>
        <v>92030</v>
      </c>
      <c r="AP258" s="50">
        <v>91831.16</v>
      </c>
      <c r="AQ258" s="50">
        <v>0</v>
      </c>
      <c r="AR258" s="50">
        <f>SUM(AP258:AQ258)</f>
        <v>91831.16</v>
      </c>
      <c r="AS258" s="90">
        <v>118740</v>
      </c>
      <c r="AT258" s="90">
        <v>0</v>
      </c>
      <c r="AU258" s="90">
        <f t="shared" ref="AU258:AU261" si="249">SUM(AS258:AT258)</f>
        <v>118740</v>
      </c>
      <c r="AV258" s="90">
        <v>87250</v>
      </c>
      <c r="AW258" s="90">
        <v>0</v>
      </c>
      <c r="AX258" s="90">
        <f>SUM(AV258:AW258)</f>
        <v>87250</v>
      </c>
      <c r="AY258" s="90">
        <v>118700</v>
      </c>
      <c r="AZ258" s="90">
        <v>0</v>
      </c>
      <c r="BA258" s="117">
        <f>SUM(AY258:AZ258)</f>
        <v>118700</v>
      </c>
      <c r="BB258" s="215"/>
    </row>
    <row r="259" spans="1:54" ht="15.75" customHeight="1" x14ac:dyDescent="0.25">
      <c r="A259" s="328"/>
      <c r="B259" s="68" t="s">
        <v>307</v>
      </c>
      <c r="C259" s="48">
        <v>0</v>
      </c>
      <c r="D259" s="48">
        <v>6.6932</v>
      </c>
      <c r="E259" s="48">
        <f t="shared" si="242"/>
        <v>6.6932</v>
      </c>
      <c r="F259" s="48">
        <v>0</v>
      </c>
      <c r="G259" s="48">
        <v>5.9942000000000002</v>
      </c>
      <c r="H259" s="48">
        <f t="shared" si="243"/>
        <v>5.9942000000000002</v>
      </c>
      <c r="I259" s="48">
        <v>0</v>
      </c>
      <c r="J259" s="48">
        <v>5.87</v>
      </c>
      <c r="K259" s="48">
        <f t="shared" si="244"/>
        <v>5.87</v>
      </c>
      <c r="L259" s="48">
        <v>0</v>
      </c>
      <c r="M259" s="48">
        <v>5.6222000000000003</v>
      </c>
      <c r="N259" s="48">
        <f t="shared" si="180"/>
        <v>5.6222000000000003</v>
      </c>
      <c r="O259" s="48">
        <v>0</v>
      </c>
      <c r="P259" s="48">
        <v>5.99</v>
      </c>
      <c r="Q259" s="48">
        <f>SUM(O259:P259)</f>
        <v>5.99</v>
      </c>
      <c r="R259" s="48">
        <v>0</v>
      </c>
      <c r="S259" s="48">
        <v>14.4209</v>
      </c>
      <c r="T259" s="48">
        <f t="shared" si="181"/>
        <v>14.4209</v>
      </c>
      <c r="U259" s="48">
        <v>0</v>
      </c>
      <c r="V259" s="48">
        <v>489.54</v>
      </c>
      <c r="W259" s="48">
        <f t="shared" ref="W259:W261" si="250">SUM(U259:V259)</f>
        <v>489.54</v>
      </c>
      <c r="X259" s="48">
        <v>0</v>
      </c>
      <c r="Y259" s="48">
        <v>525</v>
      </c>
      <c r="Z259" s="48">
        <f t="shared" si="245"/>
        <v>525</v>
      </c>
      <c r="AA259" s="48">
        <v>0</v>
      </c>
      <c r="AB259" s="48">
        <v>1614.48</v>
      </c>
      <c r="AC259" s="65">
        <f t="shared" si="246"/>
        <v>1614.48</v>
      </c>
      <c r="AD259" s="90">
        <v>0</v>
      </c>
      <c r="AE259" s="90">
        <v>426.99</v>
      </c>
      <c r="AF259" s="90">
        <f t="shared" ref="AF259:AF261" si="251">SUM(AD259:AE259)</f>
        <v>426.99</v>
      </c>
      <c r="AG259" s="66"/>
      <c r="AH259" s="48"/>
      <c r="AI259" s="48"/>
      <c r="AJ259" s="48">
        <v>0</v>
      </c>
      <c r="AK259" s="48">
        <v>868</v>
      </c>
      <c r="AL259" s="48">
        <f t="shared" si="247"/>
        <v>868</v>
      </c>
      <c r="AM259" s="48">
        <v>0</v>
      </c>
      <c r="AN259" s="48">
        <v>1531</v>
      </c>
      <c r="AO259" s="65">
        <f t="shared" si="248"/>
        <v>1531</v>
      </c>
      <c r="AP259" s="50">
        <v>0</v>
      </c>
      <c r="AQ259" s="50">
        <v>586.1</v>
      </c>
      <c r="AR259" s="50">
        <f t="shared" ref="AR259:AR261" si="252">SUM(AP259:AQ259)</f>
        <v>586.1</v>
      </c>
      <c r="AS259" s="90">
        <v>0</v>
      </c>
      <c r="AT259" s="90">
        <v>525</v>
      </c>
      <c r="AU259" s="90">
        <f t="shared" si="249"/>
        <v>525</v>
      </c>
      <c r="AV259" s="90">
        <v>0</v>
      </c>
      <c r="AW259" s="90">
        <v>937</v>
      </c>
      <c r="AX259" s="90">
        <f t="shared" ref="AX259:AX261" si="253">SUM(AV259:AW259)</f>
        <v>937</v>
      </c>
      <c r="AY259" s="90">
        <v>0</v>
      </c>
      <c r="AZ259" s="90">
        <v>525</v>
      </c>
      <c r="BA259" s="117">
        <f t="shared" ref="BA259:BA261" si="254">SUM(AY259:AZ259)</f>
        <v>525</v>
      </c>
      <c r="BB259" s="215"/>
    </row>
    <row r="260" spans="1:54" ht="15.75" customHeight="1" x14ac:dyDescent="0.25">
      <c r="A260" s="328"/>
      <c r="B260" s="68" t="s">
        <v>308</v>
      </c>
      <c r="C260" s="48">
        <v>0</v>
      </c>
      <c r="D260" s="48">
        <v>2.5861000000000001</v>
      </c>
      <c r="E260" s="48">
        <f t="shared" si="242"/>
        <v>2.5861000000000001</v>
      </c>
      <c r="F260" s="48">
        <v>0</v>
      </c>
      <c r="G260" s="48">
        <v>2.3277999999999999</v>
      </c>
      <c r="H260" s="48">
        <f t="shared" si="243"/>
        <v>2.3277999999999999</v>
      </c>
      <c r="I260" s="48">
        <v>0</v>
      </c>
      <c r="J260" s="48">
        <v>2.27</v>
      </c>
      <c r="K260" s="48">
        <f t="shared" si="244"/>
        <v>2.27</v>
      </c>
      <c r="L260" s="48">
        <v>0</v>
      </c>
      <c r="M260" s="48">
        <v>2.1625999999999999</v>
      </c>
      <c r="N260" s="48">
        <f t="shared" si="180"/>
        <v>2.1625999999999999</v>
      </c>
      <c r="O260" s="48">
        <v>0</v>
      </c>
      <c r="P260" s="48">
        <v>2.33</v>
      </c>
      <c r="Q260" s="48">
        <f>SUM(O260:P260)</f>
        <v>2.33</v>
      </c>
      <c r="R260" s="48">
        <v>4.3728999999999996</v>
      </c>
      <c r="S260" s="48">
        <v>0</v>
      </c>
      <c r="T260" s="48">
        <f t="shared" si="181"/>
        <v>4.3728999999999996</v>
      </c>
      <c r="U260" s="48">
        <v>0</v>
      </c>
      <c r="V260" s="48">
        <v>189.93</v>
      </c>
      <c r="W260" s="48">
        <f t="shared" si="250"/>
        <v>189.93</v>
      </c>
      <c r="X260" s="48">
        <v>0</v>
      </c>
      <c r="Y260" s="48">
        <v>196</v>
      </c>
      <c r="Z260" s="48">
        <f t="shared" si="245"/>
        <v>196</v>
      </c>
      <c r="AA260" s="48">
        <v>0</v>
      </c>
      <c r="AB260" s="48">
        <v>371.4</v>
      </c>
      <c r="AC260" s="65">
        <f t="shared" si="246"/>
        <v>371.4</v>
      </c>
      <c r="AD260" s="90">
        <v>0</v>
      </c>
      <c r="AE260" s="90">
        <v>182.93</v>
      </c>
      <c r="AF260" s="90">
        <f t="shared" si="251"/>
        <v>182.93</v>
      </c>
      <c r="AG260" s="66"/>
      <c r="AH260" s="48"/>
      <c r="AI260" s="48"/>
      <c r="AJ260" s="48">
        <v>0</v>
      </c>
      <c r="AK260" s="48">
        <v>254</v>
      </c>
      <c r="AL260" s="48">
        <f t="shared" si="247"/>
        <v>254</v>
      </c>
      <c r="AM260" s="48">
        <v>0</v>
      </c>
      <c r="AN260" s="48">
        <v>362</v>
      </c>
      <c r="AO260" s="65">
        <f t="shared" si="248"/>
        <v>362</v>
      </c>
      <c r="AP260" s="50">
        <v>0</v>
      </c>
      <c r="AQ260" s="50">
        <v>192.6</v>
      </c>
      <c r="AR260" s="50">
        <f t="shared" si="252"/>
        <v>192.6</v>
      </c>
      <c r="AS260" s="90">
        <v>0</v>
      </c>
      <c r="AT260" s="90">
        <v>196</v>
      </c>
      <c r="AU260" s="90">
        <f t="shared" si="249"/>
        <v>196</v>
      </c>
      <c r="AV260" s="90">
        <v>0</v>
      </c>
      <c r="AW260" s="90">
        <v>233</v>
      </c>
      <c r="AX260" s="90">
        <f t="shared" si="253"/>
        <v>233</v>
      </c>
      <c r="AY260" s="90">
        <v>0</v>
      </c>
      <c r="AZ260" s="90">
        <v>196</v>
      </c>
      <c r="BA260" s="117">
        <f t="shared" si="254"/>
        <v>196</v>
      </c>
      <c r="BB260" s="215"/>
    </row>
    <row r="261" spans="1:54" ht="15.75" customHeight="1" x14ac:dyDescent="0.25">
      <c r="A261" s="327"/>
      <c r="B261" s="68" t="s">
        <v>309</v>
      </c>
      <c r="C261" s="48">
        <v>0</v>
      </c>
      <c r="D261" s="48">
        <v>2.1015000000000001</v>
      </c>
      <c r="E261" s="48">
        <f t="shared" si="242"/>
        <v>2.1015000000000001</v>
      </c>
      <c r="F261" s="48">
        <v>0</v>
      </c>
      <c r="G261" s="48">
        <v>2.0808</v>
      </c>
      <c r="H261" s="48">
        <f t="shared" si="243"/>
        <v>2.0808</v>
      </c>
      <c r="I261" s="48">
        <v>0</v>
      </c>
      <c r="J261" s="48">
        <v>2.06</v>
      </c>
      <c r="K261" s="48">
        <f t="shared" si="244"/>
        <v>2.06</v>
      </c>
      <c r="L261" s="48">
        <v>0</v>
      </c>
      <c r="M261" s="48">
        <v>1.9753000000000001</v>
      </c>
      <c r="N261" s="48">
        <f t="shared" si="180"/>
        <v>1.9753000000000001</v>
      </c>
      <c r="O261" s="48">
        <v>0</v>
      </c>
      <c r="P261" s="48">
        <v>2.08</v>
      </c>
      <c r="Q261" s="48">
        <f>SUM(O261:P261)</f>
        <v>2.08</v>
      </c>
      <c r="R261" s="48">
        <v>0</v>
      </c>
      <c r="S261" s="48">
        <v>3.6833999999999998</v>
      </c>
      <c r="T261" s="48">
        <f t="shared" si="181"/>
        <v>3.6833999999999998</v>
      </c>
      <c r="U261" s="48">
        <v>0</v>
      </c>
      <c r="V261" s="48">
        <v>165.09</v>
      </c>
      <c r="W261" s="48">
        <f t="shared" si="250"/>
        <v>165.09</v>
      </c>
      <c r="X261" s="48">
        <v>0</v>
      </c>
      <c r="Y261" s="48">
        <v>175</v>
      </c>
      <c r="Z261" s="48">
        <f t="shared" si="245"/>
        <v>175</v>
      </c>
      <c r="AA261" s="48">
        <v>0</v>
      </c>
      <c r="AB261" s="48">
        <v>314.70999999999998</v>
      </c>
      <c r="AC261" s="65">
        <f t="shared" si="246"/>
        <v>314.70999999999998</v>
      </c>
      <c r="AD261" s="90">
        <v>0</v>
      </c>
      <c r="AE261" s="90">
        <v>162.61000000000001</v>
      </c>
      <c r="AF261" s="90">
        <f t="shared" si="251"/>
        <v>162.61000000000001</v>
      </c>
      <c r="AG261" s="66"/>
      <c r="AH261" s="48"/>
      <c r="AI261" s="48"/>
      <c r="AJ261" s="48">
        <v>0</v>
      </c>
      <c r="AK261" s="48">
        <v>209</v>
      </c>
      <c r="AL261" s="48">
        <f t="shared" si="247"/>
        <v>209</v>
      </c>
      <c r="AM261" s="48">
        <v>0</v>
      </c>
      <c r="AN261" s="48">
        <v>243</v>
      </c>
      <c r="AO261" s="65">
        <f t="shared" si="248"/>
        <v>243</v>
      </c>
      <c r="AP261" s="50">
        <v>0</v>
      </c>
      <c r="AQ261" s="50">
        <v>144.03</v>
      </c>
      <c r="AR261" s="50">
        <f t="shared" si="252"/>
        <v>144.03</v>
      </c>
      <c r="AS261" s="90">
        <v>0</v>
      </c>
      <c r="AT261" s="90">
        <v>175</v>
      </c>
      <c r="AU261" s="90">
        <f t="shared" si="249"/>
        <v>175</v>
      </c>
      <c r="AV261" s="90">
        <v>0</v>
      </c>
      <c r="AW261" s="90">
        <v>132</v>
      </c>
      <c r="AX261" s="90">
        <f t="shared" si="253"/>
        <v>132</v>
      </c>
      <c r="AY261" s="90">
        <v>0</v>
      </c>
      <c r="AZ261" s="90">
        <v>175</v>
      </c>
      <c r="BA261" s="117">
        <f t="shared" si="254"/>
        <v>175</v>
      </c>
      <c r="BB261" s="215"/>
    </row>
    <row r="262" spans="1:54" ht="15.75" customHeight="1" x14ac:dyDescent="0.25">
      <c r="A262" s="348" t="s">
        <v>40</v>
      </c>
      <c r="B262" s="349"/>
      <c r="C262" s="20">
        <f t="shared" ref="C262:K262" si="255">SUM(C258:C261)</f>
        <v>515.51840000000004</v>
      </c>
      <c r="D262" s="20">
        <f t="shared" si="255"/>
        <v>11.380799999999999</v>
      </c>
      <c r="E262" s="20">
        <f t="shared" si="255"/>
        <v>526.89920000000006</v>
      </c>
      <c r="F262" s="20">
        <f t="shared" si="255"/>
        <v>600</v>
      </c>
      <c r="G262" s="20">
        <f t="shared" si="255"/>
        <v>10.402799999999999</v>
      </c>
      <c r="H262" s="20">
        <f t="shared" si="255"/>
        <v>610.40279999999996</v>
      </c>
      <c r="I262" s="20">
        <f t="shared" si="255"/>
        <v>635</v>
      </c>
      <c r="J262" s="20">
        <f t="shared" si="255"/>
        <v>10.200000000000001</v>
      </c>
      <c r="K262" s="20">
        <f t="shared" si="255"/>
        <v>645.19999999999993</v>
      </c>
      <c r="L262" s="20">
        <f>SUM(L258:L261)</f>
        <v>619.07899999999995</v>
      </c>
      <c r="M262" s="20">
        <f>SUM(M258:M261)</f>
        <v>9.7601000000000013</v>
      </c>
      <c r="N262" s="20">
        <f t="shared" si="180"/>
        <v>628.83909999999992</v>
      </c>
      <c r="O262" s="20">
        <f t="shared" ref="O262:Q262" si="256">SUM(O258:O261)</f>
        <v>692</v>
      </c>
      <c r="P262" s="20">
        <f t="shared" si="256"/>
        <v>10.4</v>
      </c>
      <c r="Q262" s="20">
        <f t="shared" si="256"/>
        <v>702.40000000000009</v>
      </c>
      <c r="R262" s="20">
        <f>SUM(R258:R261)</f>
        <v>635.59319999999991</v>
      </c>
      <c r="S262" s="20">
        <f>SUM(S258:S261)</f>
        <v>18.104299999999999</v>
      </c>
      <c r="T262" s="20">
        <f t="shared" si="181"/>
        <v>653.69749999999988</v>
      </c>
      <c r="U262" s="20">
        <f>SUM(U258:U261)</f>
        <v>59804.39</v>
      </c>
      <c r="V262" s="20">
        <f t="shared" ref="V262" si="257">SUM(V258:V261)</f>
        <v>844.56000000000006</v>
      </c>
      <c r="W262" s="20">
        <f>SUM(W258:W261)</f>
        <v>60648.95</v>
      </c>
      <c r="X262" s="20">
        <f>SUM(X258:X261)</f>
        <v>65300</v>
      </c>
      <c r="Y262" s="20">
        <f t="shared" ref="Y262:BA262" si="258">SUM(Y258:Y261)</f>
        <v>896</v>
      </c>
      <c r="Z262" s="20">
        <f t="shared" si="258"/>
        <v>66196</v>
      </c>
      <c r="AA262" s="20">
        <f t="shared" si="258"/>
        <v>72000</v>
      </c>
      <c r="AB262" s="20">
        <f t="shared" si="258"/>
        <v>2300.59</v>
      </c>
      <c r="AC262" s="20">
        <f t="shared" si="258"/>
        <v>74300.59</v>
      </c>
      <c r="AD262" s="20">
        <f t="shared" si="258"/>
        <v>67550.429999999993</v>
      </c>
      <c r="AE262" s="20">
        <f t="shared" si="258"/>
        <v>772.53000000000009</v>
      </c>
      <c r="AF262" s="20">
        <f t="shared" si="258"/>
        <v>68322.959999999992</v>
      </c>
      <c r="AG262" s="20">
        <f t="shared" si="258"/>
        <v>0</v>
      </c>
      <c r="AH262" s="20">
        <f t="shared" si="258"/>
        <v>0</v>
      </c>
      <c r="AI262" s="20">
        <f t="shared" si="258"/>
        <v>0</v>
      </c>
      <c r="AJ262" s="20">
        <f t="shared" si="258"/>
        <v>101900</v>
      </c>
      <c r="AK262" s="20">
        <f t="shared" si="258"/>
        <v>1331</v>
      </c>
      <c r="AL262" s="20">
        <f t="shared" si="258"/>
        <v>103231</v>
      </c>
      <c r="AM262" s="20">
        <f t="shared" si="258"/>
        <v>92030</v>
      </c>
      <c r="AN262" s="20">
        <f t="shared" si="258"/>
        <v>2136</v>
      </c>
      <c r="AO262" s="20">
        <f t="shared" si="258"/>
        <v>94166</v>
      </c>
      <c r="AP262" s="86">
        <f t="shared" si="258"/>
        <v>91831.16</v>
      </c>
      <c r="AQ262" s="86">
        <f t="shared" si="258"/>
        <v>922.73</v>
      </c>
      <c r="AR262" s="86">
        <f t="shared" si="258"/>
        <v>92753.890000000014</v>
      </c>
      <c r="AS262" s="86">
        <f t="shared" si="258"/>
        <v>118740</v>
      </c>
      <c r="AT262" s="86">
        <f t="shared" si="258"/>
        <v>896</v>
      </c>
      <c r="AU262" s="86">
        <f t="shared" si="258"/>
        <v>119636</v>
      </c>
      <c r="AV262" s="86">
        <f t="shared" si="258"/>
        <v>87250</v>
      </c>
      <c r="AW262" s="86">
        <f t="shared" si="258"/>
        <v>1302</v>
      </c>
      <c r="AX262" s="86">
        <f t="shared" si="258"/>
        <v>88552</v>
      </c>
      <c r="AY262" s="86">
        <f t="shared" si="258"/>
        <v>118700</v>
      </c>
      <c r="AZ262" s="86">
        <f t="shared" si="258"/>
        <v>896</v>
      </c>
      <c r="BA262" s="294">
        <f t="shared" si="258"/>
        <v>119596</v>
      </c>
      <c r="BB262" s="215"/>
    </row>
    <row r="263" spans="1:54" ht="15.75" customHeight="1" x14ac:dyDescent="0.25">
      <c r="A263" s="25" t="s">
        <v>27</v>
      </c>
      <c r="B263" s="25"/>
      <c r="C263" s="25"/>
      <c r="D263" s="25"/>
      <c r="E263" s="25"/>
      <c r="F263" s="25"/>
      <c r="G263" s="25"/>
      <c r="H263" s="25"/>
      <c r="I263" s="25"/>
      <c r="J263" s="25"/>
      <c r="K263" s="25"/>
      <c r="L263" s="31"/>
      <c r="M263" s="31"/>
      <c r="N263" s="25"/>
      <c r="O263" s="25"/>
      <c r="P263" s="25"/>
      <c r="Q263" s="25"/>
      <c r="R263" s="31"/>
      <c r="S263" s="31"/>
      <c r="T263" s="25"/>
      <c r="U263" s="28"/>
      <c r="V263" s="28"/>
      <c r="W263" s="28"/>
      <c r="X263" s="28"/>
      <c r="Y263" s="28"/>
      <c r="Z263" s="14"/>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302"/>
      <c r="BB263" s="215"/>
    </row>
    <row r="264" spans="1:54" ht="15.75" customHeight="1" x14ac:dyDescent="0.25">
      <c r="A264" s="68" t="s">
        <v>200</v>
      </c>
      <c r="B264" s="55" t="s">
        <v>376</v>
      </c>
      <c r="C264" s="48">
        <v>19.989999999999998</v>
      </c>
      <c r="D264" s="48">
        <v>40.090000000000003</v>
      </c>
      <c r="E264" s="48">
        <f>SUM(C264:D264)</f>
        <v>60.08</v>
      </c>
      <c r="F264" s="48">
        <v>24.3</v>
      </c>
      <c r="G264" s="48">
        <v>42</v>
      </c>
      <c r="H264" s="48">
        <f>SUM(F264:G264)</f>
        <v>66.3</v>
      </c>
      <c r="I264" s="48">
        <v>18.32</v>
      </c>
      <c r="J264" s="48">
        <v>32.46</v>
      </c>
      <c r="K264" s="48">
        <f>SUM(I264:J264)</f>
        <v>50.78</v>
      </c>
      <c r="L264" s="48">
        <v>18.231999999999999</v>
      </c>
      <c r="M264" s="48">
        <v>31.5</v>
      </c>
      <c r="N264" s="48">
        <f>SUM(L264:M264)</f>
        <v>49.731999999999999</v>
      </c>
      <c r="O264" s="48">
        <v>28.4</v>
      </c>
      <c r="P264" s="48">
        <v>42.8</v>
      </c>
      <c r="Q264" s="48">
        <f>SUM(O264:P264)</f>
        <v>71.199999999999989</v>
      </c>
      <c r="R264" s="48">
        <v>29.2</v>
      </c>
      <c r="S264" s="48">
        <v>43.8</v>
      </c>
      <c r="T264" s="48">
        <f>SUM(R264:S264)</f>
        <v>73</v>
      </c>
      <c r="U264" s="48">
        <v>3216.46</v>
      </c>
      <c r="V264" s="48">
        <v>5113.68</v>
      </c>
      <c r="W264" s="48">
        <f>SUM(U264:V264)</f>
        <v>8330.14</v>
      </c>
      <c r="X264" s="48">
        <v>3000</v>
      </c>
      <c r="Y264" s="48">
        <v>4500</v>
      </c>
      <c r="Z264" s="48">
        <f>SUM(X264:Y264)</f>
        <v>7500</v>
      </c>
      <c r="AA264" s="48">
        <v>3640</v>
      </c>
      <c r="AB264" s="48">
        <v>5460</v>
      </c>
      <c r="AC264" s="48">
        <f>SUM(AA264:AB264)</f>
        <v>9100</v>
      </c>
      <c r="AD264" s="48">
        <v>3216.46</v>
      </c>
      <c r="AE264" s="48">
        <v>5113.68</v>
      </c>
      <c r="AF264" s="48">
        <f>SUM(AD264:AE264)</f>
        <v>8330.14</v>
      </c>
      <c r="AG264" s="48"/>
      <c r="AH264" s="48"/>
      <c r="AI264" s="48"/>
      <c r="AJ264" s="48">
        <v>3000</v>
      </c>
      <c r="AK264" s="48">
        <v>4500</v>
      </c>
      <c r="AL264" s="48">
        <f>SUM(AJ264:AK264)</f>
        <v>7500</v>
      </c>
      <c r="AM264" s="48">
        <v>3480</v>
      </c>
      <c r="AN264" s="48">
        <v>5100</v>
      </c>
      <c r="AO264" s="48">
        <f>SUM(AM264:AN264)</f>
        <v>8580</v>
      </c>
      <c r="AP264" s="48">
        <v>2449.0100000000002</v>
      </c>
      <c r="AQ264" s="48">
        <v>3670.53</v>
      </c>
      <c r="AR264" s="48">
        <f>SUM(AP264:AQ264)</f>
        <v>6119.5400000000009</v>
      </c>
      <c r="AS264" s="48">
        <v>3480</v>
      </c>
      <c r="AT264" s="48">
        <v>5100</v>
      </c>
      <c r="AU264" s="65">
        <f>SUM(AS264:AT264)</f>
        <v>8580</v>
      </c>
      <c r="AV264" s="90">
        <v>4500</v>
      </c>
      <c r="AW264" s="90">
        <v>5600</v>
      </c>
      <c r="AX264" s="90">
        <f>SUM(AV264:AW264)</f>
        <v>10100</v>
      </c>
      <c r="AY264" s="90">
        <v>4400</v>
      </c>
      <c r="AZ264" s="90">
        <v>5600</v>
      </c>
      <c r="BA264" s="117">
        <f>SUM(AY264:AZ264)</f>
        <v>10000</v>
      </c>
      <c r="BB264" s="215"/>
    </row>
    <row r="265" spans="1:54" ht="15.75" customHeight="1" x14ac:dyDescent="0.25">
      <c r="A265" s="348" t="s">
        <v>40</v>
      </c>
      <c r="B265" s="349"/>
      <c r="C265" s="20">
        <f t="shared" ref="C265:K265" si="259">SUM(C264)</f>
        <v>19.989999999999998</v>
      </c>
      <c r="D265" s="20">
        <f t="shared" si="259"/>
        <v>40.090000000000003</v>
      </c>
      <c r="E265" s="20">
        <f t="shared" si="259"/>
        <v>60.08</v>
      </c>
      <c r="F265" s="20">
        <f t="shared" si="259"/>
        <v>24.3</v>
      </c>
      <c r="G265" s="20">
        <f t="shared" si="259"/>
        <v>42</v>
      </c>
      <c r="H265" s="20">
        <f t="shared" si="259"/>
        <v>66.3</v>
      </c>
      <c r="I265" s="20">
        <f t="shared" si="259"/>
        <v>18.32</v>
      </c>
      <c r="J265" s="20">
        <f t="shared" si="259"/>
        <v>32.46</v>
      </c>
      <c r="K265" s="20">
        <f t="shared" si="259"/>
        <v>50.78</v>
      </c>
      <c r="L265" s="20">
        <f>SUM(L264)</f>
        <v>18.231999999999999</v>
      </c>
      <c r="M265" s="20">
        <f>SUM(M264)</f>
        <v>31.5</v>
      </c>
      <c r="N265" s="20">
        <f>SUM(L265:M265)</f>
        <v>49.731999999999999</v>
      </c>
      <c r="O265" s="20">
        <f t="shared" ref="O265:Q265" si="260">SUM(O264)</f>
        <v>28.4</v>
      </c>
      <c r="P265" s="20">
        <f t="shared" si="260"/>
        <v>42.8</v>
      </c>
      <c r="Q265" s="20">
        <f t="shared" si="260"/>
        <v>71.199999999999989</v>
      </c>
      <c r="R265" s="20">
        <f>SUM(R264)</f>
        <v>29.2</v>
      </c>
      <c r="S265" s="20">
        <f>SUM(S264)</f>
        <v>43.8</v>
      </c>
      <c r="T265" s="20">
        <f>SUM(R265:S265)</f>
        <v>73</v>
      </c>
      <c r="U265" s="20">
        <f>SUM(U264)</f>
        <v>3216.46</v>
      </c>
      <c r="V265" s="20">
        <f t="shared" ref="V265:BA265" si="261">SUM(V264)</f>
        <v>5113.68</v>
      </c>
      <c r="W265" s="20">
        <f t="shared" si="261"/>
        <v>8330.14</v>
      </c>
      <c r="X265" s="20">
        <f t="shared" si="261"/>
        <v>3000</v>
      </c>
      <c r="Y265" s="20">
        <f t="shared" si="261"/>
        <v>4500</v>
      </c>
      <c r="Z265" s="20">
        <f t="shared" si="261"/>
        <v>7500</v>
      </c>
      <c r="AA265" s="20">
        <f t="shared" si="261"/>
        <v>3640</v>
      </c>
      <c r="AB265" s="20">
        <f t="shared" si="261"/>
        <v>5460</v>
      </c>
      <c r="AC265" s="20">
        <f t="shared" si="261"/>
        <v>9100</v>
      </c>
      <c r="AD265" s="20">
        <f t="shared" si="261"/>
        <v>3216.46</v>
      </c>
      <c r="AE265" s="20">
        <f t="shared" si="261"/>
        <v>5113.68</v>
      </c>
      <c r="AF265" s="20">
        <f t="shared" si="261"/>
        <v>8330.14</v>
      </c>
      <c r="AG265" s="20">
        <f t="shared" si="261"/>
        <v>0</v>
      </c>
      <c r="AH265" s="20">
        <f t="shared" si="261"/>
        <v>0</v>
      </c>
      <c r="AI265" s="20">
        <f t="shared" si="261"/>
        <v>0</v>
      </c>
      <c r="AJ265" s="20">
        <f t="shared" si="261"/>
        <v>3000</v>
      </c>
      <c r="AK265" s="20">
        <f t="shared" si="261"/>
        <v>4500</v>
      </c>
      <c r="AL265" s="20">
        <f t="shared" si="261"/>
        <v>7500</v>
      </c>
      <c r="AM265" s="20">
        <f t="shared" si="261"/>
        <v>3480</v>
      </c>
      <c r="AN265" s="20">
        <f t="shared" si="261"/>
        <v>5100</v>
      </c>
      <c r="AO265" s="20">
        <f t="shared" si="261"/>
        <v>8580</v>
      </c>
      <c r="AP265" s="20">
        <f t="shared" si="261"/>
        <v>2449.0100000000002</v>
      </c>
      <c r="AQ265" s="20">
        <f t="shared" si="261"/>
        <v>3670.53</v>
      </c>
      <c r="AR265" s="20">
        <f t="shared" si="261"/>
        <v>6119.5400000000009</v>
      </c>
      <c r="AS265" s="20">
        <f t="shared" si="261"/>
        <v>3480</v>
      </c>
      <c r="AT265" s="20">
        <f t="shared" si="261"/>
        <v>5100</v>
      </c>
      <c r="AU265" s="20">
        <f t="shared" si="261"/>
        <v>8580</v>
      </c>
      <c r="AV265" s="20">
        <f t="shared" si="261"/>
        <v>4500</v>
      </c>
      <c r="AW265" s="20">
        <f t="shared" si="261"/>
        <v>5600</v>
      </c>
      <c r="AX265" s="20">
        <f t="shared" si="261"/>
        <v>10100</v>
      </c>
      <c r="AY265" s="20">
        <f t="shared" si="261"/>
        <v>4400</v>
      </c>
      <c r="AZ265" s="20">
        <f t="shared" si="261"/>
        <v>5600</v>
      </c>
      <c r="BA265" s="297">
        <f t="shared" si="261"/>
        <v>10000</v>
      </c>
      <c r="BB265" s="215"/>
    </row>
    <row r="266" spans="1:54" ht="15.75" customHeight="1" x14ac:dyDescent="0.25">
      <c r="A266" s="25" t="s">
        <v>28</v>
      </c>
      <c r="B266" s="25"/>
      <c r="C266" s="25"/>
      <c r="D266" s="25"/>
      <c r="E266" s="25"/>
      <c r="F266" s="25"/>
      <c r="G266" s="25"/>
      <c r="H266" s="25"/>
      <c r="I266" s="25"/>
      <c r="J266" s="25"/>
      <c r="K266" s="25"/>
      <c r="L266" s="31"/>
      <c r="M266" s="31"/>
      <c r="N266" s="25"/>
      <c r="O266" s="25"/>
      <c r="P266" s="25"/>
      <c r="Q266" s="25"/>
      <c r="R266" s="31"/>
      <c r="S266" s="31"/>
      <c r="T266" s="25"/>
      <c r="U266" s="28"/>
      <c r="V266" s="28"/>
      <c r="W266" s="28"/>
      <c r="X266" s="28"/>
      <c r="Y266" s="28"/>
      <c r="Z266" s="14"/>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302"/>
      <c r="BB266" s="215"/>
    </row>
    <row r="267" spans="1:54" ht="15.75" customHeight="1" x14ac:dyDescent="0.25">
      <c r="A267" s="380" t="s">
        <v>189</v>
      </c>
      <c r="B267" s="55" t="s">
        <v>341</v>
      </c>
      <c r="C267" s="48">
        <v>0</v>
      </c>
      <c r="D267" s="48">
        <v>6.7000000000000004E-2</v>
      </c>
      <c r="E267" s="48">
        <f t="shared" ref="E267:E268" si="262">SUM(C267:D267)</f>
        <v>6.7000000000000004E-2</v>
      </c>
      <c r="F267" s="48">
        <v>9.2700000000000005E-2</v>
      </c>
      <c r="G267" s="48">
        <v>0.66959999999999997</v>
      </c>
      <c r="H267" s="48">
        <f t="shared" ref="H267:H268" si="263">SUM(F267:G267)</f>
        <v>0.76229999999999998</v>
      </c>
      <c r="I267" s="48">
        <v>0</v>
      </c>
      <c r="J267" s="48">
        <v>0.4</v>
      </c>
      <c r="K267" s="48">
        <f t="shared" ref="K267:K268" si="264">SUM(I267:J267)</f>
        <v>0.4</v>
      </c>
      <c r="L267" s="48">
        <v>0</v>
      </c>
      <c r="M267" s="48">
        <v>5.5899999999999998E-2</v>
      </c>
      <c r="N267" s="48">
        <f t="shared" ref="N267:N279" si="265">SUM(L267:M267)</f>
        <v>5.5899999999999998E-2</v>
      </c>
      <c r="O267" s="48">
        <v>0.1047</v>
      </c>
      <c r="P267" s="48">
        <v>0.66959999999999997</v>
      </c>
      <c r="Q267" s="48">
        <f>SUM(O267:P267)</f>
        <v>0.77429999999999999</v>
      </c>
      <c r="R267" s="48">
        <v>0.1336</v>
      </c>
      <c r="S267" s="48">
        <v>0.3453</v>
      </c>
      <c r="T267" s="48">
        <f t="shared" ref="T267:T279" si="266">SUM(R267:S267)</f>
        <v>0.47889999999999999</v>
      </c>
      <c r="U267" s="48">
        <v>0</v>
      </c>
      <c r="V267" s="48">
        <v>32.53</v>
      </c>
      <c r="W267" s="48">
        <f>SUM(U267:V267)</f>
        <v>32.53</v>
      </c>
      <c r="X267" s="48">
        <v>1.97</v>
      </c>
      <c r="Y267" s="48">
        <v>5.24</v>
      </c>
      <c r="Z267" s="48">
        <v>7.21</v>
      </c>
      <c r="AA267" s="48">
        <v>3.05</v>
      </c>
      <c r="AB267" s="48">
        <v>5.2</v>
      </c>
      <c r="AC267" s="48">
        <v>8.25</v>
      </c>
      <c r="AD267" s="48">
        <v>3.04</v>
      </c>
      <c r="AE267" s="48">
        <v>0</v>
      </c>
      <c r="AF267" s="48">
        <f>SUM(AD267:AE267)</f>
        <v>3.04</v>
      </c>
      <c r="AG267" s="48"/>
      <c r="AH267" s="48"/>
      <c r="AI267" s="48"/>
      <c r="AJ267" s="48">
        <v>1.97</v>
      </c>
      <c r="AK267" s="48">
        <v>9.24</v>
      </c>
      <c r="AL267" s="48">
        <v>11.21</v>
      </c>
      <c r="AM267" s="48">
        <v>0</v>
      </c>
      <c r="AN267" s="48">
        <v>0</v>
      </c>
      <c r="AO267" s="48">
        <v>0</v>
      </c>
      <c r="AP267" s="48">
        <v>0</v>
      </c>
      <c r="AQ267" s="48">
        <v>0</v>
      </c>
      <c r="AR267" s="48">
        <f>SUM(AP267:AQ267)</f>
        <v>0</v>
      </c>
      <c r="AS267" s="48">
        <v>0.02</v>
      </c>
      <c r="AT267" s="48">
        <v>9.24</v>
      </c>
      <c r="AU267" s="65">
        <v>9.26</v>
      </c>
      <c r="AV267" s="90">
        <v>0</v>
      </c>
      <c r="AW267" s="90">
        <v>0</v>
      </c>
      <c r="AX267" s="90">
        <f>SUM(AV267:AW267)</f>
        <v>0</v>
      </c>
      <c r="AY267" s="90">
        <v>0.02</v>
      </c>
      <c r="AZ267" s="90">
        <v>7.0000000000000007E-2</v>
      </c>
      <c r="BA267" s="117">
        <f>SUM(AY267:AZ267)</f>
        <v>9.0000000000000011E-2</v>
      </c>
      <c r="BB267" s="215"/>
    </row>
    <row r="268" spans="1:54" ht="15.75" customHeight="1" x14ac:dyDescent="0.25">
      <c r="A268" s="327"/>
      <c r="B268" s="180" t="s">
        <v>342</v>
      </c>
      <c r="C268" s="48">
        <v>22.756799999999998</v>
      </c>
      <c r="D268" s="48">
        <v>31.334800000000001</v>
      </c>
      <c r="E268" s="48">
        <f t="shared" si="262"/>
        <v>54.0916</v>
      </c>
      <c r="F268" s="48">
        <v>25.6831</v>
      </c>
      <c r="G268" s="48">
        <v>32.260399999999997</v>
      </c>
      <c r="H268" s="48">
        <f t="shared" si="263"/>
        <v>57.9435</v>
      </c>
      <c r="I268" s="48">
        <v>17.2</v>
      </c>
      <c r="J268" s="48">
        <v>25</v>
      </c>
      <c r="K268" s="48">
        <f t="shared" si="264"/>
        <v>42.2</v>
      </c>
      <c r="L268" s="48">
        <v>16.314599999999999</v>
      </c>
      <c r="M268" s="48">
        <v>20.137599999999999</v>
      </c>
      <c r="N268" s="48">
        <f t="shared" si="265"/>
        <v>36.452199999999998</v>
      </c>
      <c r="O268" s="48">
        <v>23</v>
      </c>
      <c r="P268" s="48">
        <v>34</v>
      </c>
      <c r="Q268" s="48">
        <f>SUM(O268:P268)</f>
        <v>57</v>
      </c>
      <c r="R268" s="48">
        <v>67.061800000000005</v>
      </c>
      <c r="S268" s="48">
        <v>78.265799999999999</v>
      </c>
      <c r="T268" s="48">
        <f t="shared" si="266"/>
        <v>145.32760000000002</v>
      </c>
      <c r="U268" s="48">
        <v>2154</v>
      </c>
      <c r="V268" s="48">
        <v>7826.58</v>
      </c>
      <c r="W268" s="48">
        <f>SUM(U268:V268)</f>
        <v>9980.58</v>
      </c>
      <c r="X268" s="48">
        <v>3359.17</v>
      </c>
      <c r="Y268" s="48">
        <v>5038.75</v>
      </c>
      <c r="Z268" s="48">
        <v>8397.92</v>
      </c>
      <c r="AA268" s="48">
        <v>5246.27</v>
      </c>
      <c r="AB268" s="48">
        <v>4426.59</v>
      </c>
      <c r="AC268" s="48">
        <v>9672.86</v>
      </c>
      <c r="AD268" s="48">
        <v>3243.77</v>
      </c>
      <c r="AE268" s="48">
        <v>0</v>
      </c>
      <c r="AF268" s="48">
        <f>SUM(AD268:AE268)</f>
        <v>3243.77</v>
      </c>
      <c r="AG268" s="48"/>
      <c r="AH268" s="48"/>
      <c r="AI268" s="48"/>
      <c r="AJ268" s="48">
        <v>3500</v>
      </c>
      <c r="AK268" s="48">
        <v>5000</v>
      </c>
      <c r="AL268" s="48">
        <v>8500</v>
      </c>
      <c r="AM268" s="48">
        <v>1750</v>
      </c>
      <c r="AN268" s="48">
        <v>2500</v>
      </c>
      <c r="AO268" s="48">
        <v>4250</v>
      </c>
      <c r="AP268" s="48">
        <v>0</v>
      </c>
      <c r="AQ268" s="48">
        <v>-0.97</v>
      </c>
      <c r="AR268" s="48">
        <f>SUM(AP268:AQ268)</f>
        <v>-0.97</v>
      </c>
      <c r="AS268" s="48">
        <v>3500</v>
      </c>
      <c r="AT268" s="48">
        <v>5000</v>
      </c>
      <c r="AU268" s="65">
        <v>8500</v>
      </c>
      <c r="AV268" s="90">
        <v>2320</v>
      </c>
      <c r="AW268" s="90">
        <v>3480</v>
      </c>
      <c r="AX268" s="90">
        <f>SUM(AV268:AW268)</f>
        <v>5800</v>
      </c>
      <c r="AY268" s="90">
        <v>2200</v>
      </c>
      <c r="AZ268" s="90">
        <v>3300</v>
      </c>
      <c r="BA268" s="117">
        <f>SUM(AY268:AZ268)</f>
        <v>5500</v>
      </c>
      <c r="BB268" s="215"/>
    </row>
    <row r="269" spans="1:54" ht="15.75" customHeight="1" x14ac:dyDescent="0.25">
      <c r="A269" s="348" t="s">
        <v>40</v>
      </c>
      <c r="B269" s="349"/>
      <c r="C269" s="26">
        <f t="shared" ref="C269:K269" si="267">SUM(C267:C268)</f>
        <v>22.756799999999998</v>
      </c>
      <c r="D269" s="20">
        <f t="shared" si="267"/>
        <v>31.401800000000001</v>
      </c>
      <c r="E269" s="20">
        <f t="shared" si="267"/>
        <v>54.1586</v>
      </c>
      <c r="F269" s="20">
        <f t="shared" si="267"/>
        <v>25.7758</v>
      </c>
      <c r="G269" s="20">
        <f t="shared" si="267"/>
        <v>32.93</v>
      </c>
      <c r="H269" s="20">
        <f t="shared" si="267"/>
        <v>58.705800000000004</v>
      </c>
      <c r="I269" s="20">
        <f t="shared" si="267"/>
        <v>17.2</v>
      </c>
      <c r="J269" s="20">
        <f t="shared" si="267"/>
        <v>25.4</v>
      </c>
      <c r="K269" s="20">
        <f t="shared" si="267"/>
        <v>42.6</v>
      </c>
      <c r="L269" s="20">
        <f>SUM(L267:L268)</f>
        <v>16.314599999999999</v>
      </c>
      <c r="M269" s="20">
        <f>SUM(M267:M268)</f>
        <v>20.1935</v>
      </c>
      <c r="N269" s="20">
        <f t="shared" si="265"/>
        <v>36.508099999999999</v>
      </c>
      <c r="O269" s="20">
        <f t="shared" ref="O269:Q269" si="268">SUM(O267:O268)</f>
        <v>23.104700000000001</v>
      </c>
      <c r="P269" s="20">
        <f t="shared" si="268"/>
        <v>34.669600000000003</v>
      </c>
      <c r="Q269" s="20">
        <f t="shared" si="268"/>
        <v>57.774299999999997</v>
      </c>
      <c r="R269" s="20">
        <f>SUM(R267:R268)</f>
        <v>67.195400000000006</v>
      </c>
      <c r="S269" s="20">
        <f>SUM(S267:S268)</f>
        <v>78.611099999999993</v>
      </c>
      <c r="T269" s="20">
        <f t="shared" si="266"/>
        <v>145.8065</v>
      </c>
      <c r="U269" s="20">
        <f>SUM(U267:U268)</f>
        <v>2154</v>
      </c>
      <c r="V269" s="20">
        <f t="shared" ref="V269:W269" si="269">SUM(V267:V268)</f>
        <v>7859.11</v>
      </c>
      <c r="W269" s="20">
        <f t="shared" si="269"/>
        <v>10013.11</v>
      </c>
      <c r="X269" s="20">
        <f>SUM(X267:X268)</f>
        <v>3361.14</v>
      </c>
      <c r="Y269" s="20">
        <f t="shared" ref="Y269:BA269" si="270">SUM(Y267:Y268)</f>
        <v>5043.99</v>
      </c>
      <c r="Z269" s="20">
        <f t="shared" si="270"/>
        <v>8405.1299999999992</v>
      </c>
      <c r="AA269" s="20">
        <f t="shared" si="270"/>
        <v>5249.3200000000006</v>
      </c>
      <c r="AB269" s="20">
        <f t="shared" si="270"/>
        <v>4431.79</v>
      </c>
      <c r="AC269" s="20">
        <f t="shared" si="270"/>
        <v>9681.11</v>
      </c>
      <c r="AD269" s="20">
        <f t="shared" si="270"/>
        <v>3246.81</v>
      </c>
      <c r="AE269" s="20">
        <f t="shared" si="270"/>
        <v>0</v>
      </c>
      <c r="AF269" s="20">
        <f t="shared" si="270"/>
        <v>3246.81</v>
      </c>
      <c r="AG269" s="20">
        <f t="shared" si="270"/>
        <v>0</v>
      </c>
      <c r="AH269" s="20">
        <f t="shared" si="270"/>
        <v>0</v>
      </c>
      <c r="AI269" s="20">
        <f t="shared" si="270"/>
        <v>0</v>
      </c>
      <c r="AJ269" s="20">
        <f t="shared" si="270"/>
        <v>3501.97</v>
      </c>
      <c r="AK269" s="20">
        <f t="shared" si="270"/>
        <v>5009.24</v>
      </c>
      <c r="AL269" s="20">
        <f t="shared" si="270"/>
        <v>8511.2099999999991</v>
      </c>
      <c r="AM269" s="20">
        <f t="shared" si="270"/>
        <v>1750</v>
      </c>
      <c r="AN269" s="20">
        <f t="shared" si="270"/>
        <v>2500</v>
      </c>
      <c r="AO269" s="20">
        <f t="shared" si="270"/>
        <v>4250</v>
      </c>
      <c r="AP269" s="20">
        <f t="shared" si="270"/>
        <v>0</v>
      </c>
      <c r="AQ269" s="20">
        <f t="shared" si="270"/>
        <v>-0.97</v>
      </c>
      <c r="AR269" s="20">
        <f t="shared" si="270"/>
        <v>-0.97</v>
      </c>
      <c r="AS269" s="20">
        <f t="shared" si="270"/>
        <v>3500.02</v>
      </c>
      <c r="AT269" s="20">
        <f t="shared" si="270"/>
        <v>5009.24</v>
      </c>
      <c r="AU269" s="20">
        <f t="shared" si="270"/>
        <v>8509.26</v>
      </c>
      <c r="AV269" s="20">
        <f t="shared" si="270"/>
        <v>2320</v>
      </c>
      <c r="AW269" s="20">
        <f t="shared" si="270"/>
        <v>3480</v>
      </c>
      <c r="AX269" s="20">
        <f t="shared" si="270"/>
        <v>5800</v>
      </c>
      <c r="AY269" s="20">
        <f t="shared" si="270"/>
        <v>2200.02</v>
      </c>
      <c r="AZ269" s="20">
        <f t="shared" si="270"/>
        <v>3300.07</v>
      </c>
      <c r="BA269" s="297">
        <f t="shared" si="270"/>
        <v>5500.09</v>
      </c>
      <c r="BB269" s="215"/>
    </row>
    <row r="270" spans="1:54" ht="15.75" customHeight="1" x14ac:dyDescent="0.25">
      <c r="A270" s="68" t="s">
        <v>29</v>
      </c>
      <c r="B270" s="55" t="s">
        <v>190</v>
      </c>
      <c r="C270" s="48">
        <v>2.4E-2</v>
      </c>
      <c r="D270" s="48">
        <v>0</v>
      </c>
      <c r="E270" s="48">
        <f>SUM(C270:D270)</f>
        <v>2.4E-2</v>
      </c>
      <c r="F270" s="48">
        <v>0.25</v>
      </c>
      <c r="G270" s="48">
        <v>0</v>
      </c>
      <c r="H270" s="48">
        <f>SUM(F270:G270)</f>
        <v>0.25</v>
      </c>
      <c r="I270" s="48">
        <v>0.5</v>
      </c>
      <c r="J270" s="48">
        <v>0</v>
      </c>
      <c r="K270" s="48">
        <f>SUM(I270:J270)</f>
        <v>0.5</v>
      </c>
      <c r="L270" s="48">
        <v>1.8499999999999999E-2</v>
      </c>
      <c r="M270" s="48">
        <v>0</v>
      </c>
      <c r="N270" s="48">
        <f t="shared" si="265"/>
        <v>1.8499999999999999E-2</v>
      </c>
      <c r="O270" s="48">
        <v>16.5</v>
      </c>
      <c r="P270" s="48">
        <v>0</v>
      </c>
      <c r="Q270" s="48">
        <f>SUM(O270:P270)</f>
        <v>16.5</v>
      </c>
      <c r="R270" s="48">
        <v>10</v>
      </c>
      <c r="S270" s="48">
        <v>0</v>
      </c>
      <c r="T270" s="48">
        <f t="shared" si="266"/>
        <v>10</v>
      </c>
      <c r="U270" s="48">
        <v>209.56</v>
      </c>
      <c r="V270" s="48">
        <v>0</v>
      </c>
      <c r="W270" s="48">
        <f>SUM(U270:V270)</f>
        <v>209.56</v>
      </c>
      <c r="X270" s="48">
        <v>1000</v>
      </c>
      <c r="Y270" s="48">
        <v>0</v>
      </c>
      <c r="Z270" s="48">
        <f t="shared" ref="Z270" si="271">SUM(X270:Y270)</f>
        <v>1000</v>
      </c>
      <c r="AA270" s="48">
        <v>1000</v>
      </c>
      <c r="AB270" s="48">
        <v>0</v>
      </c>
      <c r="AC270" s="48">
        <f t="shared" ref="AC270" si="272">SUM(AA270:AB270)</f>
        <v>1000</v>
      </c>
      <c r="AD270" s="48">
        <v>603.39</v>
      </c>
      <c r="AE270" s="48">
        <v>0</v>
      </c>
      <c r="AF270" s="48">
        <f>SUM(AD270:AE270)</f>
        <v>603.39</v>
      </c>
      <c r="AG270" s="48"/>
      <c r="AH270" s="48"/>
      <c r="AI270" s="48"/>
      <c r="AJ270" s="48">
        <v>1000</v>
      </c>
      <c r="AK270" s="48">
        <v>0</v>
      </c>
      <c r="AL270" s="48">
        <f t="shared" ref="AL270" si="273">SUM(AJ270:AK270)</f>
        <v>1000</v>
      </c>
      <c r="AM270" s="48">
        <v>1200</v>
      </c>
      <c r="AN270" s="48">
        <v>0</v>
      </c>
      <c r="AO270" s="48">
        <v>1200</v>
      </c>
      <c r="AP270" s="48">
        <v>924.05</v>
      </c>
      <c r="AQ270" s="48">
        <v>0</v>
      </c>
      <c r="AR270" s="48">
        <f>SUM(AP270:AQ270)</f>
        <v>924.05</v>
      </c>
      <c r="AS270" s="48">
        <v>1000</v>
      </c>
      <c r="AT270" s="48">
        <v>0</v>
      </c>
      <c r="AU270" s="65">
        <v>1000</v>
      </c>
      <c r="AV270" s="90">
        <v>800</v>
      </c>
      <c r="AW270" s="90">
        <v>0</v>
      </c>
      <c r="AX270" s="90">
        <f>SUM(AV270:AW270)</f>
        <v>800</v>
      </c>
      <c r="AY270" s="90">
        <v>1000</v>
      </c>
      <c r="AZ270" s="90">
        <v>0</v>
      </c>
      <c r="BA270" s="117">
        <f>SUM(AY270:AZ270)</f>
        <v>1000</v>
      </c>
      <c r="BB270" s="215"/>
    </row>
    <row r="271" spans="1:54" ht="15.75" customHeight="1" x14ac:dyDescent="0.25">
      <c r="A271" s="348" t="s">
        <v>40</v>
      </c>
      <c r="B271" s="349"/>
      <c r="C271" s="20">
        <f t="shared" ref="C271:M271" si="274">SUM(C270)</f>
        <v>2.4E-2</v>
      </c>
      <c r="D271" s="20">
        <f t="shared" si="274"/>
        <v>0</v>
      </c>
      <c r="E271" s="20">
        <f t="shared" si="274"/>
        <v>2.4E-2</v>
      </c>
      <c r="F271" s="20">
        <f t="shared" si="274"/>
        <v>0.25</v>
      </c>
      <c r="G271" s="20">
        <f t="shared" si="274"/>
        <v>0</v>
      </c>
      <c r="H271" s="20">
        <f t="shared" si="274"/>
        <v>0.25</v>
      </c>
      <c r="I271" s="20">
        <f t="shared" si="274"/>
        <v>0.5</v>
      </c>
      <c r="J271" s="20">
        <f t="shared" si="274"/>
        <v>0</v>
      </c>
      <c r="K271" s="20">
        <f t="shared" si="274"/>
        <v>0.5</v>
      </c>
      <c r="L271" s="20">
        <f t="shared" si="274"/>
        <v>1.8499999999999999E-2</v>
      </c>
      <c r="M271" s="20">
        <f t="shared" si="274"/>
        <v>0</v>
      </c>
      <c r="N271" s="20">
        <f t="shared" si="265"/>
        <v>1.8499999999999999E-2</v>
      </c>
      <c r="O271" s="20">
        <f>SUM(O270)</f>
        <v>16.5</v>
      </c>
      <c r="P271" s="20">
        <f>SUM(P270)</f>
        <v>0</v>
      </c>
      <c r="Q271" s="20">
        <f>SUM(Q270)</f>
        <v>16.5</v>
      </c>
      <c r="R271" s="20">
        <f>SUM(R270)</f>
        <v>10</v>
      </c>
      <c r="S271" s="20">
        <f>SUM(S270)</f>
        <v>0</v>
      </c>
      <c r="T271" s="20">
        <f t="shared" si="266"/>
        <v>10</v>
      </c>
      <c r="U271" s="20">
        <f>SUM(U270)</f>
        <v>209.56</v>
      </c>
      <c r="V271" s="20">
        <f t="shared" ref="V271:W271" si="275">SUM(V270)</f>
        <v>0</v>
      </c>
      <c r="W271" s="20">
        <f t="shared" si="275"/>
        <v>209.56</v>
      </c>
      <c r="X271" s="20">
        <f>SUM(X270)</f>
        <v>1000</v>
      </c>
      <c r="Y271" s="20">
        <f t="shared" ref="Y271:BA271" si="276">SUM(Y270)</f>
        <v>0</v>
      </c>
      <c r="Z271" s="20">
        <f t="shared" si="276"/>
        <v>1000</v>
      </c>
      <c r="AA271" s="20">
        <f t="shared" si="276"/>
        <v>1000</v>
      </c>
      <c r="AB271" s="20">
        <f t="shared" si="276"/>
        <v>0</v>
      </c>
      <c r="AC271" s="20">
        <f t="shared" si="276"/>
        <v>1000</v>
      </c>
      <c r="AD271" s="20">
        <f t="shared" si="276"/>
        <v>603.39</v>
      </c>
      <c r="AE271" s="20">
        <f t="shared" si="276"/>
        <v>0</v>
      </c>
      <c r="AF271" s="20">
        <f t="shared" si="276"/>
        <v>603.39</v>
      </c>
      <c r="AG271" s="20">
        <f t="shared" si="276"/>
        <v>0</v>
      </c>
      <c r="AH271" s="20">
        <f t="shared" si="276"/>
        <v>0</v>
      </c>
      <c r="AI271" s="20">
        <f t="shared" si="276"/>
        <v>0</v>
      </c>
      <c r="AJ271" s="20">
        <f t="shared" si="276"/>
        <v>1000</v>
      </c>
      <c r="AK271" s="20">
        <f t="shared" si="276"/>
        <v>0</v>
      </c>
      <c r="AL271" s="20">
        <f t="shared" si="276"/>
        <v>1000</v>
      </c>
      <c r="AM271" s="20">
        <f t="shared" si="276"/>
        <v>1200</v>
      </c>
      <c r="AN271" s="20">
        <f t="shared" si="276"/>
        <v>0</v>
      </c>
      <c r="AO271" s="20">
        <f t="shared" si="276"/>
        <v>1200</v>
      </c>
      <c r="AP271" s="20">
        <f t="shared" si="276"/>
        <v>924.05</v>
      </c>
      <c r="AQ271" s="20">
        <f t="shared" si="276"/>
        <v>0</v>
      </c>
      <c r="AR271" s="20">
        <f t="shared" si="276"/>
        <v>924.05</v>
      </c>
      <c r="AS271" s="20">
        <f t="shared" si="276"/>
        <v>1000</v>
      </c>
      <c r="AT271" s="20">
        <f t="shared" si="276"/>
        <v>0</v>
      </c>
      <c r="AU271" s="20">
        <f t="shared" si="276"/>
        <v>1000</v>
      </c>
      <c r="AV271" s="20">
        <f t="shared" si="276"/>
        <v>800</v>
      </c>
      <c r="AW271" s="20">
        <f t="shared" si="276"/>
        <v>0</v>
      </c>
      <c r="AX271" s="20">
        <f t="shared" si="276"/>
        <v>800</v>
      </c>
      <c r="AY271" s="20">
        <f t="shared" si="276"/>
        <v>1000</v>
      </c>
      <c r="AZ271" s="20">
        <f t="shared" si="276"/>
        <v>0</v>
      </c>
      <c r="BA271" s="297">
        <f t="shared" si="276"/>
        <v>1000</v>
      </c>
      <c r="BB271" s="215"/>
    </row>
    <row r="272" spans="1:54" ht="15.75" customHeight="1" x14ac:dyDescent="0.25">
      <c r="A272" s="91" t="s">
        <v>191</v>
      </c>
      <c r="B272" s="55" t="s">
        <v>296</v>
      </c>
      <c r="C272" s="48">
        <v>0.84240000000000004</v>
      </c>
      <c r="D272" s="48">
        <v>0</v>
      </c>
      <c r="E272" s="48">
        <f>SUM(C272:D272)</f>
        <v>0.84240000000000004</v>
      </c>
      <c r="F272" s="48">
        <v>3.0116999999999998</v>
      </c>
      <c r="G272" s="48">
        <v>0</v>
      </c>
      <c r="H272" s="48">
        <f>SUM(F272:G272)</f>
        <v>3.0116999999999998</v>
      </c>
      <c r="I272" s="48">
        <v>1.9355</v>
      </c>
      <c r="J272" s="48">
        <v>0</v>
      </c>
      <c r="K272" s="48">
        <f>SUM(I272:J272)</f>
        <v>1.9355</v>
      </c>
      <c r="L272" s="48">
        <v>1.4219999999999999</v>
      </c>
      <c r="M272" s="48">
        <v>0</v>
      </c>
      <c r="N272" s="48">
        <f t="shared" si="265"/>
        <v>1.4219999999999999</v>
      </c>
      <c r="O272" s="48">
        <v>7.6711</v>
      </c>
      <c r="P272" s="48">
        <v>0</v>
      </c>
      <c r="Q272" s="48">
        <f>SUM(O272:P272)</f>
        <v>7.6711</v>
      </c>
      <c r="R272" s="48">
        <v>6.82</v>
      </c>
      <c r="S272" s="48">
        <v>0</v>
      </c>
      <c r="T272" s="48">
        <f t="shared" si="266"/>
        <v>6.82</v>
      </c>
      <c r="U272" s="48">
        <v>642.42999999999995</v>
      </c>
      <c r="V272" s="48">
        <v>0</v>
      </c>
      <c r="W272" s="48">
        <f>SUM(U272:V272)</f>
        <v>642.42999999999995</v>
      </c>
      <c r="X272" s="48">
        <v>1000</v>
      </c>
      <c r="Y272" s="48">
        <v>0</v>
      </c>
      <c r="Z272" s="48">
        <f t="shared" ref="Z272" si="277">SUM(X272:Y272)</f>
        <v>1000</v>
      </c>
      <c r="AA272" s="48">
        <v>644.5</v>
      </c>
      <c r="AB272" s="48">
        <v>0</v>
      </c>
      <c r="AC272" s="48">
        <f t="shared" ref="AC272" si="278">SUM(AA272:AB272)</f>
        <v>644.5</v>
      </c>
      <c r="AD272" s="48">
        <v>557.58000000000004</v>
      </c>
      <c r="AE272" s="48">
        <v>0</v>
      </c>
      <c r="AF272" s="48">
        <f>SUM(AD272:AE272)</f>
        <v>557.58000000000004</v>
      </c>
      <c r="AG272" s="48"/>
      <c r="AH272" s="48"/>
      <c r="AI272" s="48"/>
      <c r="AJ272" s="48">
        <v>931.72</v>
      </c>
      <c r="AK272" s="48">
        <v>0</v>
      </c>
      <c r="AL272" s="48">
        <f t="shared" ref="AL272" si="279">SUM(AJ272:AK272)</f>
        <v>931.72</v>
      </c>
      <c r="AM272" s="48">
        <v>708.06</v>
      </c>
      <c r="AN272" s="48">
        <v>0</v>
      </c>
      <c r="AO272" s="48">
        <v>708.06</v>
      </c>
      <c r="AP272" s="48">
        <v>688.29</v>
      </c>
      <c r="AQ272" s="48">
        <v>0</v>
      </c>
      <c r="AR272" s="48">
        <f>SUM(AP272:AQ272)</f>
        <v>688.29</v>
      </c>
      <c r="AS272" s="48">
        <v>937.93</v>
      </c>
      <c r="AT272" s="48">
        <v>0</v>
      </c>
      <c r="AU272" s="65">
        <v>937.93</v>
      </c>
      <c r="AV272" s="90">
        <v>828</v>
      </c>
      <c r="AW272" s="90">
        <v>0</v>
      </c>
      <c r="AX272" s="90">
        <f>SUM(AV272:AW272)</f>
        <v>828</v>
      </c>
      <c r="AY272" s="90">
        <v>836.01</v>
      </c>
      <c r="AZ272" s="90">
        <v>0</v>
      </c>
      <c r="BA272" s="117">
        <f>SUM(AY272:AZ272)</f>
        <v>836.01</v>
      </c>
      <c r="BB272" s="215"/>
    </row>
    <row r="273" spans="1:58" ht="15.75" customHeight="1" x14ac:dyDescent="0.25">
      <c r="A273" s="348" t="s">
        <v>40</v>
      </c>
      <c r="B273" s="349"/>
      <c r="C273" s="20">
        <f t="shared" ref="C273:K273" si="280">SUM(C272)</f>
        <v>0.84240000000000004</v>
      </c>
      <c r="D273" s="20">
        <f t="shared" si="280"/>
        <v>0</v>
      </c>
      <c r="E273" s="20">
        <f t="shared" si="280"/>
        <v>0.84240000000000004</v>
      </c>
      <c r="F273" s="20">
        <f t="shared" si="280"/>
        <v>3.0116999999999998</v>
      </c>
      <c r="G273" s="20">
        <f t="shared" si="280"/>
        <v>0</v>
      </c>
      <c r="H273" s="20">
        <f t="shared" si="280"/>
        <v>3.0116999999999998</v>
      </c>
      <c r="I273" s="20">
        <f t="shared" si="280"/>
        <v>1.9355</v>
      </c>
      <c r="J273" s="20">
        <f t="shared" si="280"/>
        <v>0</v>
      </c>
      <c r="K273" s="20">
        <f t="shared" si="280"/>
        <v>1.9355</v>
      </c>
      <c r="L273" s="20">
        <f>SUM(L272)</f>
        <v>1.4219999999999999</v>
      </c>
      <c r="M273" s="20">
        <f>SUM(M272)</f>
        <v>0</v>
      </c>
      <c r="N273" s="20">
        <f t="shared" si="265"/>
        <v>1.4219999999999999</v>
      </c>
      <c r="O273" s="20">
        <f t="shared" ref="O273:Q273" si="281">SUM(O272)</f>
        <v>7.6711</v>
      </c>
      <c r="P273" s="20">
        <f t="shared" si="281"/>
        <v>0</v>
      </c>
      <c r="Q273" s="20">
        <f t="shared" si="281"/>
        <v>7.6711</v>
      </c>
      <c r="R273" s="20">
        <f>SUM(R272)</f>
        <v>6.82</v>
      </c>
      <c r="S273" s="20">
        <f>SUM(S272)</f>
        <v>0</v>
      </c>
      <c r="T273" s="20">
        <f t="shared" si="266"/>
        <v>6.82</v>
      </c>
      <c r="U273" s="20">
        <f>SUM(U272)</f>
        <v>642.42999999999995</v>
      </c>
      <c r="V273" s="20">
        <f t="shared" ref="V273:W273" si="282">SUM(V272)</f>
        <v>0</v>
      </c>
      <c r="W273" s="20">
        <f t="shared" si="282"/>
        <v>642.42999999999995</v>
      </c>
      <c r="X273" s="20">
        <f>SUM(X272)</f>
        <v>1000</v>
      </c>
      <c r="Y273" s="20">
        <f t="shared" ref="Y273:BA273" si="283">SUM(Y272)</f>
        <v>0</v>
      </c>
      <c r="Z273" s="20">
        <f t="shared" si="283"/>
        <v>1000</v>
      </c>
      <c r="AA273" s="20">
        <f t="shared" si="283"/>
        <v>644.5</v>
      </c>
      <c r="AB273" s="20">
        <f t="shared" si="283"/>
        <v>0</v>
      </c>
      <c r="AC273" s="20">
        <f t="shared" si="283"/>
        <v>644.5</v>
      </c>
      <c r="AD273" s="20">
        <f t="shared" si="283"/>
        <v>557.58000000000004</v>
      </c>
      <c r="AE273" s="20">
        <f t="shared" si="283"/>
        <v>0</v>
      </c>
      <c r="AF273" s="20">
        <f t="shared" si="283"/>
        <v>557.58000000000004</v>
      </c>
      <c r="AG273" s="20">
        <f t="shared" si="283"/>
        <v>0</v>
      </c>
      <c r="AH273" s="20">
        <f t="shared" si="283"/>
        <v>0</v>
      </c>
      <c r="AI273" s="20">
        <f t="shared" si="283"/>
        <v>0</v>
      </c>
      <c r="AJ273" s="20">
        <f t="shared" si="283"/>
        <v>931.72</v>
      </c>
      <c r="AK273" s="20">
        <f t="shared" si="283"/>
        <v>0</v>
      </c>
      <c r="AL273" s="20">
        <f t="shared" si="283"/>
        <v>931.72</v>
      </c>
      <c r="AM273" s="20">
        <f t="shared" si="283"/>
        <v>708.06</v>
      </c>
      <c r="AN273" s="20">
        <f t="shared" si="283"/>
        <v>0</v>
      </c>
      <c r="AO273" s="20">
        <f t="shared" si="283"/>
        <v>708.06</v>
      </c>
      <c r="AP273" s="20">
        <f t="shared" si="283"/>
        <v>688.29</v>
      </c>
      <c r="AQ273" s="20">
        <f t="shared" si="283"/>
        <v>0</v>
      </c>
      <c r="AR273" s="20">
        <f t="shared" si="283"/>
        <v>688.29</v>
      </c>
      <c r="AS273" s="20">
        <f t="shared" si="283"/>
        <v>937.93</v>
      </c>
      <c r="AT273" s="20">
        <f t="shared" si="283"/>
        <v>0</v>
      </c>
      <c r="AU273" s="20">
        <f t="shared" si="283"/>
        <v>937.93</v>
      </c>
      <c r="AV273" s="20">
        <f t="shared" si="283"/>
        <v>828</v>
      </c>
      <c r="AW273" s="20">
        <f t="shared" si="283"/>
        <v>0</v>
      </c>
      <c r="AX273" s="20">
        <f t="shared" si="283"/>
        <v>828</v>
      </c>
      <c r="AY273" s="20">
        <f t="shared" si="283"/>
        <v>836.01</v>
      </c>
      <c r="AZ273" s="20">
        <f t="shared" si="283"/>
        <v>0</v>
      </c>
      <c r="BA273" s="297">
        <f t="shared" si="283"/>
        <v>836.01</v>
      </c>
      <c r="BB273" s="215"/>
    </row>
    <row r="274" spans="1:58" ht="15.75" customHeight="1" x14ac:dyDescent="0.25">
      <c r="A274" s="91" t="s">
        <v>192</v>
      </c>
      <c r="B274" s="55" t="s">
        <v>297</v>
      </c>
      <c r="C274" s="48">
        <v>1.0716000000000001</v>
      </c>
      <c r="D274" s="48">
        <v>0</v>
      </c>
      <c r="E274" s="48">
        <f>SUM(C274:D274)</f>
        <v>1.0716000000000001</v>
      </c>
      <c r="F274" s="48">
        <v>3.3620999999999999</v>
      </c>
      <c r="G274" s="48">
        <v>0</v>
      </c>
      <c r="H274" s="48">
        <f>SUM(F274:G274)</f>
        <v>3.3620999999999999</v>
      </c>
      <c r="I274" s="48">
        <v>1.9019999999999999</v>
      </c>
      <c r="J274" s="48">
        <v>0</v>
      </c>
      <c r="K274" s="48">
        <f>SUM(I274:J274)</f>
        <v>1.9019999999999999</v>
      </c>
      <c r="L274" s="48">
        <v>1.2211000000000001</v>
      </c>
      <c r="M274" s="48">
        <v>0</v>
      </c>
      <c r="N274" s="48">
        <f t="shared" si="265"/>
        <v>1.2211000000000001</v>
      </c>
      <c r="O274" s="48">
        <v>4.4330999999999996</v>
      </c>
      <c r="P274" s="48">
        <v>0</v>
      </c>
      <c r="Q274" s="48">
        <f>SUM(O274:P274)</f>
        <v>4.4330999999999996</v>
      </c>
      <c r="R274" s="48">
        <v>3.3025000000000002</v>
      </c>
      <c r="S274" s="48">
        <v>0</v>
      </c>
      <c r="T274" s="48">
        <f t="shared" si="266"/>
        <v>3.3025000000000002</v>
      </c>
      <c r="U274" s="48">
        <v>289.37</v>
      </c>
      <c r="V274" s="48">
        <v>0</v>
      </c>
      <c r="W274" s="48">
        <f>SUM(U274:V274)</f>
        <v>289.37</v>
      </c>
      <c r="X274" s="48">
        <v>472.61</v>
      </c>
      <c r="Y274" s="48">
        <v>0</v>
      </c>
      <c r="Z274" s="48">
        <f t="shared" ref="Z274" si="284">SUM(X274:Y274)</f>
        <v>472.61</v>
      </c>
      <c r="AA274" s="48">
        <v>408.13</v>
      </c>
      <c r="AB274" s="48">
        <v>0</v>
      </c>
      <c r="AC274" s="48">
        <f t="shared" ref="AC274" si="285">SUM(AA274:AB274)</f>
        <v>408.13</v>
      </c>
      <c r="AD274" s="48">
        <v>331.87</v>
      </c>
      <c r="AE274" s="48">
        <v>0</v>
      </c>
      <c r="AF274" s="48">
        <f>SUM(AD274:AE274)</f>
        <v>331.87</v>
      </c>
      <c r="AG274" s="48"/>
      <c r="AH274" s="48"/>
      <c r="AI274" s="48"/>
      <c r="AJ274" s="48">
        <v>748.51</v>
      </c>
      <c r="AK274" s="48">
        <v>0</v>
      </c>
      <c r="AL274" s="48">
        <f t="shared" ref="AL274" si="286">SUM(AJ274:AK274)</f>
        <v>748.51</v>
      </c>
      <c r="AM274" s="48">
        <v>465.81</v>
      </c>
      <c r="AN274" s="48">
        <v>0</v>
      </c>
      <c r="AO274" s="48">
        <v>465.81</v>
      </c>
      <c r="AP274" s="48">
        <v>434.39</v>
      </c>
      <c r="AQ274" s="48">
        <v>0</v>
      </c>
      <c r="AR274" s="48"/>
      <c r="AS274" s="48">
        <v>647.41999999999996</v>
      </c>
      <c r="AT274" s="48">
        <v>0</v>
      </c>
      <c r="AU274" s="65">
        <v>647.41999999999996</v>
      </c>
      <c r="AV274" s="90">
        <v>455.4</v>
      </c>
      <c r="AW274" s="90">
        <v>0</v>
      </c>
      <c r="AX274" s="90">
        <f>SUM(AV274:AW274)</f>
        <v>455.4</v>
      </c>
      <c r="AY274" s="90">
        <v>466.77</v>
      </c>
      <c r="AZ274" s="90">
        <v>0</v>
      </c>
      <c r="BA274" s="117">
        <f>SUM(AY274:AZ274)</f>
        <v>466.77</v>
      </c>
      <c r="BB274" s="215"/>
    </row>
    <row r="275" spans="1:58" ht="15.75" customHeight="1" x14ac:dyDescent="0.25">
      <c r="A275" s="348" t="s">
        <v>40</v>
      </c>
      <c r="B275" s="349"/>
      <c r="C275" s="20">
        <f t="shared" ref="C275:K275" si="287">SUM(C274)</f>
        <v>1.0716000000000001</v>
      </c>
      <c r="D275" s="20">
        <f t="shared" si="287"/>
        <v>0</v>
      </c>
      <c r="E275" s="20">
        <f t="shared" si="287"/>
        <v>1.0716000000000001</v>
      </c>
      <c r="F275" s="20">
        <f t="shared" si="287"/>
        <v>3.3620999999999999</v>
      </c>
      <c r="G275" s="20">
        <f t="shared" si="287"/>
        <v>0</v>
      </c>
      <c r="H275" s="20">
        <f t="shared" si="287"/>
        <v>3.3620999999999999</v>
      </c>
      <c r="I275" s="20">
        <f t="shared" si="287"/>
        <v>1.9019999999999999</v>
      </c>
      <c r="J275" s="20">
        <f t="shared" si="287"/>
        <v>0</v>
      </c>
      <c r="K275" s="20">
        <f t="shared" si="287"/>
        <v>1.9019999999999999</v>
      </c>
      <c r="L275" s="20">
        <f>SUM(L274)</f>
        <v>1.2211000000000001</v>
      </c>
      <c r="M275" s="20">
        <f>SUM(M274)</f>
        <v>0</v>
      </c>
      <c r="N275" s="20">
        <f t="shared" si="265"/>
        <v>1.2211000000000001</v>
      </c>
      <c r="O275" s="20">
        <f t="shared" ref="O275:Q275" si="288">SUM(O274)</f>
        <v>4.4330999999999996</v>
      </c>
      <c r="P275" s="20">
        <f t="shared" si="288"/>
        <v>0</v>
      </c>
      <c r="Q275" s="20">
        <f t="shared" si="288"/>
        <v>4.4330999999999996</v>
      </c>
      <c r="R275" s="20">
        <f>SUM(R274)</f>
        <v>3.3025000000000002</v>
      </c>
      <c r="S275" s="20">
        <f>SUM(S274)</f>
        <v>0</v>
      </c>
      <c r="T275" s="20">
        <f t="shared" si="266"/>
        <v>3.3025000000000002</v>
      </c>
      <c r="U275" s="20">
        <f>SUM(U274)</f>
        <v>289.37</v>
      </c>
      <c r="V275" s="20">
        <f t="shared" ref="V275:W275" si="289">SUM(V274)</f>
        <v>0</v>
      </c>
      <c r="W275" s="20">
        <f t="shared" si="289"/>
        <v>289.37</v>
      </c>
      <c r="X275" s="20">
        <f>SUM(X274)</f>
        <v>472.61</v>
      </c>
      <c r="Y275" s="20">
        <f t="shared" ref="Y275:BA275" si="290">SUM(Y274)</f>
        <v>0</v>
      </c>
      <c r="Z275" s="20">
        <f t="shared" si="290"/>
        <v>472.61</v>
      </c>
      <c r="AA275" s="20">
        <f t="shared" si="290"/>
        <v>408.13</v>
      </c>
      <c r="AB275" s="20">
        <f t="shared" si="290"/>
        <v>0</v>
      </c>
      <c r="AC275" s="20">
        <f t="shared" si="290"/>
        <v>408.13</v>
      </c>
      <c r="AD275" s="20">
        <f t="shared" si="290"/>
        <v>331.87</v>
      </c>
      <c r="AE275" s="20">
        <f t="shared" si="290"/>
        <v>0</v>
      </c>
      <c r="AF275" s="20">
        <f t="shared" si="290"/>
        <v>331.87</v>
      </c>
      <c r="AG275" s="20">
        <f t="shared" si="290"/>
        <v>0</v>
      </c>
      <c r="AH275" s="20">
        <f t="shared" si="290"/>
        <v>0</v>
      </c>
      <c r="AI275" s="20">
        <f t="shared" si="290"/>
        <v>0</v>
      </c>
      <c r="AJ275" s="20">
        <f t="shared" si="290"/>
        <v>748.51</v>
      </c>
      <c r="AK275" s="20">
        <f t="shared" si="290"/>
        <v>0</v>
      </c>
      <c r="AL275" s="20">
        <f t="shared" si="290"/>
        <v>748.51</v>
      </c>
      <c r="AM275" s="20">
        <f t="shared" si="290"/>
        <v>465.81</v>
      </c>
      <c r="AN275" s="20">
        <f t="shared" si="290"/>
        <v>0</v>
      </c>
      <c r="AO275" s="20">
        <f t="shared" si="290"/>
        <v>465.81</v>
      </c>
      <c r="AP275" s="20">
        <f t="shared" si="290"/>
        <v>434.39</v>
      </c>
      <c r="AQ275" s="20">
        <f t="shared" si="290"/>
        <v>0</v>
      </c>
      <c r="AR275" s="20">
        <f t="shared" si="290"/>
        <v>0</v>
      </c>
      <c r="AS275" s="20">
        <f t="shared" si="290"/>
        <v>647.41999999999996</v>
      </c>
      <c r="AT275" s="20">
        <f t="shared" si="290"/>
        <v>0</v>
      </c>
      <c r="AU275" s="20">
        <f t="shared" si="290"/>
        <v>647.41999999999996</v>
      </c>
      <c r="AV275" s="20">
        <f t="shared" si="290"/>
        <v>455.4</v>
      </c>
      <c r="AW275" s="20">
        <f t="shared" si="290"/>
        <v>0</v>
      </c>
      <c r="AX275" s="20">
        <f t="shared" si="290"/>
        <v>455.4</v>
      </c>
      <c r="AY275" s="20">
        <f t="shared" si="290"/>
        <v>466.77</v>
      </c>
      <c r="AZ275" s="20">
        <f t="shared" si="290"/>
        <v>0</v>
      </c>
      <c r="BA275" s="297">
        <f t="shared" si="290"/>
        <v>466.77</v>
      </c>
      <c r="BB275" s="215"/>
    </row>
    <row r="276" spans="1:58" ht="15.75" customHeight="1" x14ac:dyDescent="0.25">
      <c r="A276" s="68" t="s">
        <v>290</v>
      </c>
      <c r="B276" s="55" t="s">
        <v>298</v>
      </c>
      <c r="C276" s="48">
        <v>0</v>
      </c>
      <c r="D276" s="48">
        <v>0</v>
      </c>
      <c r="E276" s="48">
        <f>SUM(C276:D276)</f>
        <v>0</v>
      </c>
      <c r="F276" s="48">
        <v>2</v>
      </c>
      <c r="G276" s="48">
        <v>0</v>
      </c>
      <c r="H276" s="48">
        <f>SUM(F276:G276)</f>
        <v>2</v>
      </c>
      <c r="I276" s="48">
        <v>0.05</v>
      </c>
      <c r="J276" s="48">
        <v>0</v>
      </c>
      <c r="K276" s="48">
        <f>SUM(I276:J276)</f>
        <v>0.05</v>
      </c>
      <c r="L276" s="48">
        <v>0</v>
      </c>
      <c r="M276" s="48">
        <v>0</v>
      </c>
      <c r="N276" s="48">
        <f t="shared" si="265"/>
        <v>0</v>
      </c>
      <c r="O276" s="48">
        <v>2</v>
      </c>
      <c r="P276" s="48">
        <v>0</v>
      </c>
      <c r="Q276" s="48">
        <f>SUM(O276:P276)</f>
        <v>2</v>
      </c>
      <c r="R276" s="48">
        <v>1</v>
      </c>
      <c r="S276" s="48">
        <v>0</v>
      </c>
      <c r="T276" s="48">
        <f t="shared" si="266"/>
        <v>1</v>
      </c>
      <c r="U276" s="48">
        <v>0</v>
      </c>
      <c r="V276" s="48">
        <v>0</v>
      </c>
      <c r="W276" s="48">
        <f>SUM(U276:V276)</f>
        <v>0</v>
      </c>
      <c r="X276" s="100">
        <v>300</v>
      </c>
      <c r="Y276" s="48">
        <v>0</v>
      </c>
      <c r="Z276" s="48">
        <f>SUM(X276:Y276)</f>
        <v>300</v>
      </c>
      <c r="AA276" s="100">
        <v>100</v>
      </c>
      <c r="AB276" s="48">
        <v>0</v>
      </c>
      <c r="AC276" s="48">
        <f>SUM(AA276:AB276)</f>
        <v>100</v>
      </c>
      <c r="AD276" s="48">
        <v>100</v>
      </c>
      <c r="AE276" s="48">
        <v>0</v>
      </c>
      <c r="AF276" s="48">
        <f>SUM(AD276:AE276)</f>
        <v>100</v>
      </c>
      <c r="AG276" s="48"/>
      <c r="AH276" s="48"/>
      <c r="AI276" s="48"/>
      <c r="AJ276" s="100">
        <v>300</v>
      </c>
      <c r="AK276" s="48">
        <v>0</v>
      </c>
      <c r="AL276" s="48">
        <f>SUM(AJ276:AK276)</f>
        <v>300</v>
      </c>
      <c r="AM276" s="48">
        <v>100</v>
      </c>
      <c r="AN276" s="48">
        <v>0</v>
      </c>
      <c r="AO276" s="48">
        <f>SUM(AM276:AN276)</f>
        <v>100</v>
      </c>
      <c r="AP276" s="48">
        <v>0</v>
      </c>
      <c r="AQ276" s="48">
        <v>0</v>
      </c>
      <c r="AR276" s="48">
        <f>SUM(AP276:AQ276)</f>
        <v>0</v>
      </c>
      <c r="AS276" s="48">
        <v>300</v>
      </c>
      <c r="AT276" s="48">
        <v>0</v>
      </c>
      <c r="AU276" s="65">
        <f>SUM(AS276:AT276)</f>
        <v>300</v>
      </c>
      <c r="AV276" s="90">
        <v>230</v>
      </c>
      <c r="AW276" s="90">
        <v>0</v>
      </c>
      <c r="AX276" s="90">
        <f>SUM(AV276:AW276)</f>
        <v>230</v>
      </c>
      <c r="AY276" s="90">
        <v>300</v>
      </c>
      <c r="AZ276" s="90">
        <v>0</v>
      </c>
      <c r="BA276" s="117">
        <f>SUM(AY276:AZ276)</f>
        <v>300</v>
      </c>
      <c r="BB276" s="215"/>
    </row>
    <row r="277" spans="1:58" ht="15.75" customHeight="1" x14ac:dyDescent="0.25">
      <c r="A277" s="348" t="s">
        <v>40</v>
      </c>
      <c r="B277" s="349"/>
      <c r="C277" s="20">
        <f t="shared" ref="C277:K277" si="291">SUM(C276)</f>
        <v>0</v>
      </c>
      <c r="D277" s="20">
        <f t="shared" si="291"/>
        <v>0</v>
      </c>
      <c r="E277" s="20">
        <f t="shared" si="291"/>
        <v>0</v>
      </c>
      <c r="F277" s="20">
        <f t="shared" si="291"/>
        <v>2</v>
      </c>
      <c r="G277" s="20">
        <f t="shared" si="291"/>
        <v>0</v>
      </c>
      <c r="H277" s="20">
        <f t="shared" si="291"/>
        <v>2</v>
      </c>
      <c r="I277" s="20">
        <f t="shared" si="291"/>
        <v>0.05</v>
      </c>
      <c r="J277" s="20">
        <f t="shared" si="291"/>
        <v>0</v>
      </c>
      <c r="K277" s="20">
        <f t="shared" si="291"/>
        <v>0.05</v>
      </c>
      <c r="L277" s="20">
        <f>SUM(L276)</f>
        <v>0</v>
      </c>
      <c r="M277" s="20">
        <f>SUM(M276)</f>
        <v>0</v>
      </c>
      <c r="N277" s="20">
        <f t="shared" si="265"/>
        <v>0</v>
      </c>
      <c r="O277" s="20">
        <f t="shared" ref="O277:Q277" si="292">SUM(O276)</f>
        <v>2</v>
      </c>
      <c r="P277" s="20">
        <f t="shared" si="292"/>
        <v>0</v>
      </c>
      <c r="Q277" s="20">
        <f t="shared" si="292"/>
        <v>2</v>
      </c>
      <c r="R277" s="20">
        <f>SUM(R276)</f>
        <v>1</v>
      </c>
      <c r="S277" s="20">
        <f>SUM(S276)</f>
        <v>0</v>
      </c>
      <c r="T277" s="20">
        <f t="shared" si="266"/>
        <v>1</v>
      </c>
      <c r="U277" s="20">
        <f>SUM(U276)</f>
        <v>0</v>
      </c>
      <c r="V277" s="20">
        <f t="shared" ref="V277:W277" si="293">SUM(V276)</f>
        <v>0</v>
      </c>
      <c r="W277" s="20">
        <f t="shared" si="293"/>
        <v>0</v>
      </c>
      <c r="X277" s="20">
        <f>SUM(X276)</f>
        <v>300</v>
      </c>
      <c r="Y277" s="20">
        <f t="shared" ref="Y277:BA277" si="294">SUM(Y276)</f>
        <v>0</v>
      </c>
      <c r="Z277" s="20">
        <f t="shared" si="294"/>
        <v>300</v>
      </c>
      <c r="AA277" s="20">
        <f t="shared" si="294"/>
        <v>100</v>
      </c>
      <c r="AB277" s="20">
        <f t="shared" si="294"/>
        <v>0</v>
      </c>
      <c r="AC277" s="20">
        <f t="shared" si="294"/>
        <v>100</v>
      </c>
      <c r="AD277" s="20">
        <f t="shared" si="294"/>
        <v>100</v>
      </c>
      <c r="AE277" s="20">
        <f t="shared" si="294"/>
        <v>0</v>
      </c>
      <c r="AF277" s="20">
        <f t="shared" si="294"/>
        <v>100</v>
      </c>
      <c r="AG277" s="20">
        <f t="shared" si="294"/>
        <v>0</v>
      </c>
      <c r="AH277" s="20">
        <f t="shared" si="294"/>
        <v>0</v>
      </c>
      <c r="AI277" s="20">
        <f t="shared" si="294"/>
        <v>0</v>
      </c>
      <c r="AJ277" s="20">
        <f t="shared" si="294"/>
        <v>300</v>
      </c>
      <c r="AK277" s="20">
        <f t="shared" si="294"/>
        <v>0</v>
      </c>
      <c r="AL277" s="20">
        <f t="shared" si="294"/>
        <v>300</v>
      </c>
      <c r="AM277" s="20">
        <f t="shared" si="294"/>
        <v>100</v>
      </c>
      <c r="AN277" s="20">
        <f t="shared" si="294"/>
        <v>0</v>
      </c>
      <c r="AO277" s="20">
        <f t="shared" si="294"/>
        <v>100</v>
      </c>
      <c r="AP277" s="20">
        <f t="shared" si="294"/>
        <v>0</v>
      </c>
      <c r="AQ277" s="20">
        <f t="shared" si="294"/>
        <v>0</v>
      </c>
      <c r="AR277" s="20">
        <f t="shared" si="294"/>
        <v>0</v>
      </c>
      <c r="AS277" s="20">
        <f t="shared" si="294"/>
        <v>300</v>
      </c>
      <c r="AT277" s="20">
        <f t="shared" si="294"/>
        <v>0</v>
      </c>
      <c r="AU277" s="20">
        <f t="shared" si="294"/>
        <v>300</v>
      </c>
      <c r="AV277" s="20">
        <f t="shared" si="294"/>
        <v>230</v>
      </c>
      <c r="AW277" s="20">
        <f t="shared" si="294"/>
        <v>0</v>
      </c>
      <c r="AX277" s="20">
        <f t="shared" si="294"/>
        <v>230</v>
      </c>
      <c r="AY277" s="20">
        <f t="shared" si="294"/>
        <v>300</v>
      </c>
      <c r="AZ277" s="20">
        <f t="shared" si="294"/>
        <v>0</v>
      </c>
      <c r="BA277" s="297">
        <f t="shared" si="294"/>
        <v>300</v>
      </c>
      <c r="BB277" s="215"/>
    </row>
    <row r="278" spans="1:58" s="104" customFormat="1" ht="15.75" customHeight="1" x14ac:dyDescent="0.25">
      <c r="A278" s="115" t="s">
        <v>300</v>
      </c>
      <c r="B278" s="55" t="s">
        <v>299</v>
      </c>
      <c r="C278" s="48">
        <v>0</v>
      </c>
      <c r="D278" s="48">
        <v>0</v>
      </c>
      <c r="E278" s="48">
        <f>SUM(C278:D278)</f>
        <v>0</v>
      </c>
      <c r="F278" s="48">
        <v>4.5</v>
      </c>
      <c r="G278" s="48">
        <v>0</v>
      </c>
      <c r="H278" s="48">
        <f>SUM(F278:G278)</f>
        <v>4.5</v>
      </c>
      <c r="I278" s="48">
        <v>5.5</v>
      </c>
      <c r="J278" s="48">
        <v>0</v>
      </c>
      <c r="K278" s="48">
        <f>SUM(I278:J278)</f>
        <v>5.5</v>
      </c>
      <c r="L278" s="48">
        <v>4.5</v>
      </c>
      <c r="M278" s="48">
        <v>0</v>
      </c>
      <c r="N278" s="48">
        <f t="shared" si="265"/>
        <v>4.5</v>
      </c>
      <c r="O278" s="48">
        <v>9</v>
      </c>
      <c r="P278" s="48">
        <v>0</v>
      </c>
      <c r="Q278" s="48">
        <f>SUM(O278:P278)</f>
        <v>9</v>
      </c>
      <c r="R278" s="48">
        <v>9.35</v>
      </c>
      <c r="S278" s="48">
        <v>0</v>
      </c>
      <c r="T278" s="48">
        <f t="shared" si="266"/>
        <v>9.35</v>
      </c>
      <c r="U278" s="48">
        <v>935</v>
      </c>
      <c r="V278" s="48">
        <v>0</v>
      </c>
      <c r="W278" s="48">
        <f>SUM(U278:V278)</f>
        <v>935</v>
      </c>
      <c r="X278" s="100">
        <v>930</v>
      </c>
      <c r="Y278" s="48">
        <v>0</v>
      </c>
      <c r="Z278" s="48">
        <f>SUM(X278:Y278)</f>
        <v>930</v>
      </c>
      <c r="AA278" s="100">
        <v>1738.66</v>
      </c>
      <c r="AB278" s="48">
        <v>0</v>
      </c>
      <c r="AC278" s="48">
        <f>SUM(AA278:AB278)</f>
        <v>1738.66</v>
      </c>
      <c r="AD278" s="48">
        <v>0</v>
      </c>
      <c r="AE278" s="48">
        <v>0</v>
      </c>
      <c r="AF278" s="48">
        <f>SUM(AD278:AE278)</f>
        <v>0</v>
      </c>
      <c r="AG278" s="48"/>
      <c r="AH278" s="48"/>
      <c r="AI278" s="48"/>
      <c r="AJ278" s="100">
        <v>1260.55</v>
      </c>
      <c r="AK278" s="48">
        <v>0</v>
      </c>
      <c r="AL278" s="48">
        <f>SUM(AJ278:AK278)</f>
        <v>1260.55</v>
      </c>
      <c r="AM278" s="48">
        <v>1922.59</v>
      </c>
      <c r="AN278" s="48">
        <v>0</v>
      </c>
      <c r="AO278" s="48">
        <f>SUM(AM278:AN278)</f>
        <v>1922.59</v>
      </c>
      <c r="AP278" s="48">
        <v>0</v>
      </c>
      <c r="AQ278" s="48">
        <v>0</v>
      </c>
      <c r="AR278" s="48">
        <f>SUM(AP278:AQ278)</f>
        <v>0</v>
      </c>
      <c r="AS278" s="48">
        <v>2772</v>
      </c>
      <c r="AT278" s="48">
        <v>0</v>
      </c>
      <c r="AU278" s="65">
        <f>SUM(AS278:AT278)</f>
        <v>2772</v>
      </c>
      <c r="AV278" s="90">
        <v>2772</v>
      </c>
      <c r="AW278" s="90">
        <v>0</v>
      </c>
      <c r="AX278" s="90">
        <f>SUM(AV278:AW278)</f>
        <v>2772</v>
      </c>
      <c r="AY278" s="90">
        <v>3000</v>
      </c>
      <c r="AZ278" s="90">
        <v>0</v>
      </c>
      <c r="BA278" s="117">
        <f>SUM(AY278:AZ278)</f>
        <v>3000</v>
      </c>
      <c r="BB278" s="234"/>
      <c r="BC278" s="235"/>
      <c r="BD278" s="235"/>
      <c r="BE278" s="235"/>
      <c r="BF278" s="235"/>
    </row>
    <row r="279" spans="1:58" ht="15.75" customHeight="1" x14ac:dyDescent="0.25">
      <c r="A279" s="348" t="s">
        <v>40</v>
      </c>
      <c r="B279" s="349"/>
      <c r="C279" s="20">
        <f t="shared" ref="C279:K279" si="295">SUM(C278)</f>
        <v>0</v>
      </c>
      <c r="D279" s="20">
        <f t="shared" si="295"/>
        <v>0</v>
      </c>
      <c r="E279" s="20">
        <f t="shared" si="295"/>
        <v>0</v>
      </c>
      <c r="F279" s="20">
        <f t="shared" si="295"/>
        <v>4.5</v>
      </c>
      <c r="G279" s="20">
        <f t="shared" si="295"/>
        <v>0</v>
      </c>
      <c r="H279" s="20">
        <f t="shared" si="295"/>
        <v>4.5</v>
      </c>
      <c r="I279" s="20">
        <f t="shared" si="295"/>
        <v>5.5</v>
      </c>
      <c r="J279" s="20">
        <f t="shared" si="295"/>
        <v>0</v>
      </c>
      <c r="K279" s="20">
        <f t="shared" si="295"/>
        <v>5.5</v>
      </c>
      <c r="L279" s="20">
        <f>SUM(L278)</f>
        <v>4.5</v>
      </c>
      <c r="M279" s="20">
        <f>SUM(M278)</f>
        <v>0</v>
      </c>
      <c r="N279" s="20">
        <f t="shared" si="265"/>
        <v>4.5</v>
      </c>
      <c r="O279" s="20">
        <f t="shared" ref="O279:Q279" si="296">SUM(O278)</f>
        <v>9</v>
      </c>
      <c r="P279" s="20">
        <f t="shared" si="296"/>
        <v>0</v>
      </c>
      <c r="Q279" s="20">
        <f t="shared" si="296"/>
        <v>9</v>
      </c>
      <c r="R279" s="20">
        <f>SUM(R278)</f>
        <v>9.35</v>
      </c>
      <c r="S279" s="20">
        <f>SUM(S278)</f>
        <v>0</v>
      </c>
      <c r="T279" s="20">
        <f t="shared" si="266"/>
        <v>9.35</v>
      </c>
      <c r="U279" s="20">
        <f>SUM(U278)</f>
        <v>935</v>
      </c>
      <c r="V279" s="20">
        <f t="shared" ref="V279:W279" si="297">SUM(V278)</f>
        <v>0</v>
      </c>
      <c r="W279" s="20">
        <f t="shared" si="297"/>
        <v>935</v>
      </c>
      <c r="X279" s="20">
        <f>SUM(X278)</f>
        <v>930</v>
      </c>
      <c r="Y279" s="20">
        <f t="shared" ref="Y279:BA279" si="298">SUM(Y278)</f>
        <v>0</v>
      </c>
      <c r="Z279" s="20">
        <f t="shared" si="298"/>
        <v>930</v>
      </c>
      <c r="AA279" s="20">
        <f t="shared" si="298"/>
        <v>1738.66</v>
      </c>
      <c r="AB279" s="20">
        <f t="shared" si="298"/>
        <v>0</v>
      </c>
      <c r="AC279" s="20">
        <f t="shared" si="298"/>
        <v>1738.66</v>
      </c>
      <c r="AD279" s="20">
        <f t="shared" si="298"/>
        <v>0</v>
      </c>
      <c r="AE279" s="20">
        <f t="shared" si="298"/>
        <v>0</v>
      </c>
      <c r="AF279" s="20">
        <f t="shared" si="298"/>
        <v>0</v>
      </c>
      <c r="AG279" s="20">
        <f t="shared" si="298"/>
        <v>0</v>
      </c>
      <c r="AH279" s="20">
        <f t="shared" si="298"/>
        <v>0</v>
      </c>
      <c r="AI279" s="20">
        <f t="shared" si="298"/>
        <v>0</v>
      </c>
      <c r="AJ279" s="20">
        <f t="shared" si="298"/>
        <v>1260.55</v>
      </c>
      <c r="AK279" s="20">
        <f t="shared" si="298"/>
        <v>0</v>
      </c>
      <c r="AL279" s="20">
        <f t="shared" si="298"/>
        <v>1260.55</v>
      </c>
      <c r="AM279" s="20">
        <f t="shared" si="298"/>
        <v>1922.59</v>
      </c>
      <c r="AN279" s="20">
        <f t="shared" si="298"/>
        <v>0</v>
      </c>
      <c r="AO279" s="20">
        <f t="shared" si="298"/>
        <v>1922.59</v>
      </c>
      <c r="AP279" s="20">
        <f t="shared" si="298"/>
        <v>0</v>
      </c>
      <c r="AQ279" s="20">
        <f t="shared" si="298"/>
        <v>0</v>
      </c>
      <c r="AR279" s="20">
        <f t="shared" si="298"/>
        <v>0</v>
      </c>
      <c r="AS279" s="20">
        <f t="shared" si="298"/>
        <v>2772</v>
      </c>
      <c r="AT279" s="20">
        <f t="shared" si="298"/>
        <v>0</v>
      </c>
      <c r="AU279" s="20">
        <f t="shared" si="298"/>
        <v>2772</v>
      </c>
      <c r="AV279" s="20">
        <f t="shared" si="298"/>
        <v>2772</v>
      </c>
      <c r="AW279" s="20">
        <f t="shared" si="298"/>
        <v>0</v>
      </c>
      <c r="AX279" s="20">
        <f t="shared" si="298"/>
        <v>2772</v>
      </c>
      <c r="AY279" s="20">
        <f t="shared" si="298"/>
        <v>3000</v>
      </c>
      <c r="AZ279" s="20">
        <f t="shared" si="298"/>
        <v>0</v>
      </c>
      <c r="BA279" s="297">
        <f t="shared" si="298"/>
        <v>3000</v>
      </c>
      <c r="BB279" s="215"/>
    </row>
    <row r="280" spans="1:58" ht="15.75" customHeight="1" x14ac:dyDescent="0.25">
      <c r="A280" s="25" t="s">
        <v>30</v>
      </c>
      <c r="B280" s="25"/>
      <c r="C280" s="25"/>
      <c r="D280" s="25"/>
      <c r="E280" s="25"/>
      <c r="F280" s="25"/>
      <c r="G280" s="25"/>
      <c r="H280" s="25"/>
      <c r="I280" s="25"/>
      <c r="J280" s="25"/>
      <c r="K280" s="25"/>
      <c r="L280" s="31"/>
      <c r="M280" s="31"/>
      <c r="N280" s="25"/>
      <c r="O280" s="25"/>
      <c r="P280" s="25"/>
      <c r="Q280" s="25"/>
      <c r="R280" s="31"/>
      <c r="S280" s="31"/>
      <c r="T280" s="25"/>
      <c r="U280" s="28"/>
      <c r="V280" s="28"/>
      <c r="W280" s="28"/>
      <c r="X280" s="28"/>
      <c r="Y280" s="28"/>
      <c r="Z280" s="14"/>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c r="BA280" s="302"/>
      <c r="BB280" s="215"/>
    </row>
    <row r="281" spans="1:58" ht="15.75" customHeight="1" x14ac:dyDescent="0.25">
      <c r="A281" s="326" t="s">
        <v>31</v>
      </c>
      <c r="B281" s="55" t="s">
        <v>240</v>
      </c>
      <c r="C281" s="48">
        <v>116.17</v>
      </c>
      <c r="D281" s="48">
        <v>0</v>
      </c>
      <c r="E281" s="48">
        <f t="shared" ref="E281:E283" si="299">SUM(C281:D281)</f>
        <v>116.17</v>
      </c>
      <c r="F281" s="48">
        <v>204</v>
      </c>
      <c r="G281" s="48">
        <v>0</v>
      </c>
      <c r="H281" s="48">
        <f t="shared" ref="H281:H283" si="300">SUM(F281:G281)</f>
        <v>204</v>
      </c>
      <c r="I281" s="48">
        <v>204</v>
      </c>
      <c r="J281" s="48">
        <v>0</v>
      </c>
      <c r="K281" s="48">
        <f t="shared" ref="K281:K283" si="301">SUM(I281:J281)</f>
        <v>204</v>
      </c>
      <c r="L281" s="48">
        <v>200.63229999999999</v>
      </c>
      <c r="M281" s="48">
        <v>0</v>
      </c>
      <c r="N281" s="48">
        <f t="shared" ref="N281:N284" si="302">SUM(L281:M281)</f>
        <v>200.63229999999999</v>
      </c>
      <c r="O281" s="48">
        <v>218</v>
      </c>
      <c r="P281" s="48">
        <v>0</v>
      </c>
      <c r="Q281" s="48">
        <f>SUM(O281:P281)</f>
        <v>218</v>
      </c>
      <c r="R281" s="48">
        <v>218</v>
      </c>
      <c r="S281" s="48">
        <v>0</v>
      </c>
      <c r="T281" s="48">
        <f t="shared" ref="T281:T284" si="303">SUM(R281:S281)</f>
        <v>218</v>
      </c>
      <c r="U281" s="48">
        <v>21779.59</v>
      </c>
      <c r="V281" s="48">
        <v>0</v>
      </c>
      <c r="W281" s="48">
        <f>SUM(U281:V281)</f>
        <v>21779.59</v>
      </c>
      <c r="X281" s="48">
        <v>21800</v>
      </c>
      <c r="Y281" s="48">
        <v>0</v>
      </c>
      <c r="Z281" s="48">
        <v>21800</v>
      </c>
      <c r="AA281" s="48">
        <v>11800</v>
      </c>
      <c r="AB281" s="48">
        <v>0</v>
      </c>
      <c r="AC281" s="48">
        <v>11800</v>
      </c>
      <c r="AD281" s="48">
        <v>13816.64</v>
      </c>
      <c r="AE281" s="48">
        <v>0</v>
      </c>
      <c r="AF281" s="48">
        <f>SUM(AD281:AE281)</f>
        <v>13816.64</v>
      </c>
      <c r="AG281" s="48"/>
      <c r="AH281" s="48"/>
      <c r="AI281" s="48"/>
      <c r="AJ281" s="48">
        <v>21800</v>
      </c>
      <c r="AK281" s="48">
        <v>0</v>
      </c>
      <c r="AL281" s="48">
        <v>21800</v>
      </c>
      <c r="AM281" s="48">
        <v>7500</v>
      </c>
      <c r="AN281" s="48">
        <v>0</v>
      </c>
      <c r="AO281" s="48">
        <v>7500</v>
      </c>
      <c r="AP281" s="48">
        <v>7847.12</v>
      </c>
      <c r="AQ281" s="48">
        <v>0</v>
      </c>
      <c r="AR281" s="48">
        <f>SUM(AP281:AQ281)</f>
        <v>7847.12</v>
      </c>
      <c r="AS281" s="48">
        <v>0.01</v>
      </c>
      <c r="AT281" s="48">
        <v>0</v>
      </c>
      <c r="AU281" s="65">
        <v>0.01</v>
      </c>
      <c r="AV281" s="90">
        <v>0</v>
      </c>
      <c r="AW281" s="90">
        <v>0</v>
      </c>
      <c r="AX281" s="90">
        <f>SUM(AV281:AW281)</f>
        <v>0</v>
      </c>
      <c r="AY281" s="90">
        <v>0</v>
      </c>
      <c r="AZ281" s="90">
        <v>0</v>
      </c>
      <c r="BA281" s="117">
        <f>SUM(AY281:AZ281)</f>
        <v>0</v>
      </c>
      <c r="BB281" s="215"/>
    </row>
    <row r="282" spans="1:58" ht="15.75" customHeight="1" x14ac:dyDescent="0.25">
      <c r="A282" s="328"/>
      <c r="B282" s="55" t="s">
        <v>241</v>
      </c>
      <c r="C282" s="48">
        <v>47.9</v>
      </c>
      <c r="D282" s="48">
        <v>0</v>
      </c>
      <c r="E282" s="48">
        <f t="shared" si="299"/>
        <v>47.9</v>
      </c>
      <c r="F282" s="48">
        <v>54</v>
      </c>
      <c r="G282" s="48">
        <v>0</v>
      </c>
      <c r="H282" s="48">
        <f t="shared" si="300"/>
        <v>54</v>
      </c>
      <c r="I282" s="48">
        <v>54</v>
      </c>
      <c r="J282" s="48">
        <v>0</v>
      </c>
      <c r="K282" s="48">
        <f t="shared" si="301"/>
        <v>54</v>
      </c>
      <c r="L282" s="48">
        <v>52.906799999999997</v>
      </c>
      <c r="M282" s="48">
        <v>0</v>
      </c>
      <c r="N282" s="48">
        <f t="shared" si="302"/>
        <v>52.906799999999997</v>
      </c>
      <c r="O282" s="48">
        <v>58</v>
      </c>
      <c r="P282" s="48">
        <v>0</v>
      </c>
      <c r="Q282" s="48">
        <f>SUM(O282:P282)</f>
        <v>58</v>
      </c>
      <c r="R282" s="48">
        <v>58</v>
      </c>
      <c r="S282" s="48">
        <v>0</v>
      </c>
      <c r="T282" s="48">
        <f t="shared" si="303"/>
        <v>58</v>
      </c>
      <c r="U282" s="48">
        <v>5776.08</v>
      </c>
      <c r="V282" s="48">
        <v>0</v>
      </c>
      <c r="W282" s="48">
        <f t="shared" ref="W282:W283" si="304">SUM(U282:V282)</f>
        <v>5776.08</v>
      </c>
      <c r="X282" s="48">
        <v>5800</v>
      </c>
      <c r="Y282" s="48">
        <v>0</v>
      </c>
      <c r="Z282" s="48">
        <v>5800</v>
      </c>
      <c r="AA282" s="48">
        <v>5800</v>
      </c>
      <c r="AB282" s="48">
        <v>0</v>
      </c>
      <c r="AC282" s="48">
        <v>5800</v>
      </c>
      <c r="AD282" s="48">
        <v>3858.48</v>
      </c>
      <c r="AE282" s="48">
        <v>0</v>
      </c>
      <c r="AF282" s="48">
        <f t="shared" ref="AF282:AF283" si="305">SUM(AD282:AE282)</f>
        <v>3858.48</v>
      </c>
      <c r="AG282" s="48"/>
      <c r="AH282" s="48"/>
      <c r="AI282" s="48"/>
      <c r="AJ282" s="48">
        <v>5800</v>
      </c>
      <c r="AK282" s="48">
        <v>0</v>
      </c>
      <c r="AL282" s="48">
        <v>5800</v>
      </c>
      <c r="AM282" s="48">
        <v>2000</v>
      </c>
      <c r="AN282" s="48">
        <v>0</v>
      </c>
      <c r="AO282" s="48">
        <v>2000</v>
      </c>
      <c r="AP282" s="48">
        <v>1764.08</v>
      </c>
      <c r="AQ282" s="48">
        <v>0</v>
      </c>
      <c r="AR282" s="48">
        <f t="shared" ref="AR282:AR283" si="306">SUM(AP282:AQ282)</f>
        <v>1764.08</v>
      </c>
      <c r="AS282" s="48">
        <v>0.01</v>
      </c>
      <c r="AT282" s="48">
        <v>0</v>
      </c>
      <c r="AU282" s="65">
        <v>0.01</v>
      </c>
      <c r="AV282" s="90">
        <v>0</v>
      </c>
      <c r="AW282" s="90">
        <v>0</v>
      </c>
      <c r="AX282" s="90">
        <f t="shared" ref="AX282:AX283" si="307">SUM(AV282:AW282)</f>
        <v>0</v>
      </c>
      <c r="AY282" s="90">
        <v>0</v>
      </c>
      <c r="AZ282" s="90">
        <v>0</v>
      </c>
      <c r="BA282" s="117">
        <f t="shared" ref="BA282:BA283" si="308">SUM(AY282:AZ282)</f>
        <v>0</v>
      </c>
      <c r="BB282" s="215"/>
    </row>
    <row r="283" spans="1:58" ht="15.75" customHeight="1" x14ac:dyDescent="0.25">
      <c r="A283" s="327"/>
      <c r="B283" s="55" t="s">
        <v>242</v>
      </c>
      <c r="C283" s="48">
        <v>40.93</v>
      </c>
      <c r="D283" s="48">
        <v>0</v>
      </c>
      <c r="E283" s="48">
        <f t="shared" si="299"/>
        <v>40.93</v>
      </c>
      <c r="F283" s="48">
        <v>42</v>
      </c>
      <c r="G283" s="48">
        <v>0</v>
      </c>
      <c r="H283" s="48">
        <f t="shared" si="300"/>
        <v>42</v>
      </c>
      <c r="I283" s="48">
        <v>42</v>
      </c>
      <c r="J283" s="48">
        <v>0</v>
      </c>
      <c r="K283" s="48">
        <f t="shared" si="301"/>
        <v>42</v>
      </c>
      <c r="L283" s="48">
        <v>41.697200000000002</v>
      </c>
      <c r="M283" s="48">
        <v>0</v>
      </c>
      <c r="N283" s="48">
        <f t="shared" si="302"/>
        <v>41.697200000000002</v>
      </c>
      <c r="O283" s="48">
        <v>44</v>
      </c>
      <c r="P283" s="48">
        <v>0</v>
      </c>
      <c r="Q283" s="48">
        <f>SUM(O283:P283)</f>
        <v>44</v>
      </c>
      <c r="R283" s="48">
        <v>44</v>
      </c>
      <c r="S283" s="48">
        <v>0</v>
      </c>
      <c r="T283" s="48">
        <f t="shared" si="303"/>
        <v>44</v>
      </c>
      <c r="U283" s="48">
        <v>4358.6000000000004</v>
      </c>
      <c r="V283" s="48">
        <v>0</v>
      </c>
      <c r="W283" s="48">
        <f t="shared" si="304"/>
        <v>4358.6000000000004</v>
      </c>
      <c r="X283" s="48">
        <v>4400</v>
      </c>
      <c r="Y283" s="48">
        <v>0</v>
      </c>
      <c r="Z283" s="48">
        <v>4400</v>
      </c>
      <c r="AA283" s="48">
        <v>4400</v>
      </c>
      <c r="AB283" s="48">
        <v>0</v>
      </c>
      <c r="AC283" s="48">
        <v>4400</v>
      </c>
      <c r="AD283" s="48">
        <v>3159.32</v>
      </c>
      <c r="AE283" s="48">
        <v>0</v>
      </c>
      <c r="AF283" s="48">
        <f t="shared" si="305"/>
        <v>3159.32</v>
      </c>
      <c r="AG283" s="48"/>
      <c r="AH283" s="48"/>
      <c r="AI283" s="48"/>
      <c r="AJ283" s="48">
        <v>4400</v>
      </c>
      <c r="AK283" s="48">
        <v>0</v>
      </c>
      <c r="AL283" s="48">
        <v>4400</v>
      </c>
      <c r="AM283" s="48">
        <v>1200</v>
      </c>
      <c r="AN283" s="48">
        <v>0</v>
      </c>
      <c r="AO283" s="48">
        <v>1200</v>
      </c>
      <c r="AP283" s="48">
        <v>1217.72</v>
      </c>
      <c r="AQ283" s="48">
        <v>0</v>
      </c>
      <c r="AR283" s="48">
        <f t="shared" si="306"/>
        <v>1217.72</v>
      </c>
      <c r="AS283" s="48">
        <v>0.01</v>
      </c>
      <c r="AT283" s="48">
        <v>0</v>
      </c>
      <c r="AU283" s="65">
        <v>0.01</v>
      </c>
      <c r="AV283" s="90">
        <v>0</v>
      </c>
      <c r="AW283" s="90">
        <v>0</v>
      </c>
      <c r="AX283" s="90">
        <f t="shared" si="307"/>
        <v>0</v>
      </c>
      <c r="AY283" s="90">
        <v>0</v>
      </c>
      <c r="AZ283" s="90">
        <v>0</v>
      </c>
      <c r="BA283" s="117">
        <f t="shared" si="308"/>
        <v>0</v>
      </c>
      <c r="BB283" s="215"/>
    </row>
    <row r="284" spans="1:58" s="59" customFormat="1" ht="15.75" customHeight="1" x14ac:dyDescent="0.25">
      <c r="A284" s="324" t="s">
        <v>40</v>
      </c>
      <c r="B284" s="325"/>
      <c r="C284" s="20">
        <f t="shared" ref="C284:K284" si="309">SUM(C281:C283)</f>
        <v>205</v>
      </c>
      <c r="D284" s="20">
        <f t="shared" si="309"/>
        <v>0</v>
      </c>
      <c r="E284" s="20">
        <f t="shared" si="309"/>
        <v>205</v>
      </c>
      <c r="F284" s="20">
        <f t="shared" si="309"/>
        <v>300</v>
      </c>
      <c r="G284" s="20">
        <f t="shared" si="309"/>
        <v>0</v>
      </c>
      <c r="H284" s="20">
        <f t="shared" si="309"/>
        <v>300</v>
      </c>
      <c r="I284" s="20">
        <f t="shared" si="309"/>
        <v>300</v>
      </c>
      <c r="J284" s="20">
        <f t="shared" si="309"/>
        <v>0</v>
      </c>
      <c r="K284" s="20">
        <f t="shared" si="309"/>
        <v>300</v>
      </c>
      <c r="L284" s="20">
        <f>SUM(L281:L283)</f>
        <v>295.23629999999997</v>
      </c>
      <c r="M284" s="20">
        <f>SUM(M281:M283)</f>
        <v>0</v>
      </c>
      <c r="N284" s="20">
        <f t="shared" si="302"/>
        <v>295.23629999999997</v>
      </c>
      <c r="O284" s="20">
        <f t="shared" ref="O284:Q284" si="310">SUM(O281:O283)</f>
        <v>320</v>
      </c>
      <c r="P284" s="20">
        <f t="shared" si="310"/>
        <v>0</v>
      </c>
      <c r="Q284" s="20">
        <f t="shared" si="310"/>
        <v>320</v>
      </c>
      <c r="R284" s="20">
        <f>SUM(R281:R283)</f>
        <v>320</v>
      </c>
      <c r="S284" s="20">
        <f>SUM(S281:S283)</f>
        <v>0</v>
      </c>
      <c r="T284" s="20">
        <f t="shared" si="303"/>
        <v>320</v>
      </c>
      <c r="U284" s="20">
        <f>SUM(U281:U283)</f>
        <v>31914.269999999997</v>
      </c>
      <c r="V284" s="20">
        <f t="shared" ref="V284:W284" si="311">SUM(V281:V283)</f>
        <v>0</v>
      </c>
      <c r="W284" s="20">
        <f t="shared" si="311"/>
        <v>31914.269999999997</v>
      </c>
      <c r="X284" s="20">
        <f>SUM(X281:X283)</f>
        <v>32000</v>
      </c>
      <c r="Y284" s="20">
        <f t="shared" ref="Y284:BA284" si="312">SUM(Y281:Y283)</f>
        <v>0</v>
      </c>
      <c r="Z284" s="20">
        <f t="shared" si="312"/>
        <v>32000</v>
      </c>
      <c r="AA284" s="20">
        <f t="shared" si="312"/>
        <v>22000</v>
      </c>
      <c r="AB284" s="20">
        <f t="shared" si="312"/>
        <v>0</v>
      </c>
      <c r="AC284" s="20">
        <f t="shared" si="312"/>
        <v>22000</v>
      </c>
      <c r="AD284" s="20">
        <f t="shared" si="312"/>
        <v>20834.439999999999</v>
      </c>
      <c r="AE284" s="20">
        <f t="shared" si="312"/>
        <v>0</v>
      </c>
      <c r="AF284" s="20">
        <f t="shared" si="312"/>
        <v>20834.439999999999</v>
      </c>
      <c r="AG284" s="20">
        <f t="shared" si="312"/>
        <v>0</v>
      </c>
      <c r="AH284" s="20">
        <f t="shared" si="312"/>
        <v>0</v>
      </c>
      <c r="AI284" s="20">
        <f t="shared" si="312"/>
        <v>0</v>
      </c>
      <c r="AJ284" s="20">
        <f t="shared" si="312"/>
        <v>32000</v>
      </c>
      <c r="AK284" s="20">
        <f t="shared" si="312"/>
        <v>0</v>
      </c>
      <c r="AL284" s="20">
        <f t="shared" si="312"/>
        <v>32000</v>
      </c>
      <c r="AM284" s="20">
        <f t="shared" si="312"/>
        <v>10700</v>
      </c>
      <c r="AN284" s="20">
        <f t="shared" si="312"/>
        <v>0</v>
      </c>
      <c r="AO284" s="20">
        <f t="shared" si="312"/>
        <v>10700</v>
      </c>
      <c r="AP284" s="20">
        <f t="shared" si="312"/>
        <v>10828.92</v>
      </c>
      <c r="AQ284" s="20">
        <f t="shared" si="312"/>
        <v>0</v>
      </c>
      <c r="AR284" s="20">
        <f t="shared" si="312"/>
        <v>10828.92</v>
      </c>
      <c r="AS284" s="20">
        <f t="shared" si="312"/>
        <v>0.03</v>
      </c>
      <c r="AT284" s="20">
        <f t="shared" si="312"/>
        <v>0</v>
      </c>
      <c r="AU284" s="20">
        <f t="shared" si="312"/>
        <v>0.03</v>
      </c>
      <c r="AV284" s="20">
        <f t="shared" si="312"/>
        <v>0</v>
      </c>
      <c r="AW284" s="20">
        <f t="shared" si="312"/>
        <v>0</v>
      </c>
      <c r="AX284" s="20">
        <f t="shared" si="312"/>
        <v>0</v>
      </c>
      <c r="AY284" s="20">
        <f t="shared" si="312"/>
        <v>0</v>
      </c>
      <c r="AZ284" s="20">
        <f t="shared" si="312"/>
        <v>0</v>
      </c>
      <c r="BA284" s="297">
        <f t="shared" si="312"/>
        <v>0</v>
      </c>
      <c r="BB284" s="224"/>
      <c r="BC284" s="225"/>
      <c r="BD284" s="225"/>
      <c r="BE284" s="225"/>
      <c r="BF284" s="225"/>
    </row>
    <row r="285" spans="1:58" ht="15.75" customHeight="1" x14ac:dyDescent="0.25">
      <c r="A285" s="25" t="s">
        <v>32</v>
      </c>
      <c r="B285" s="25"/>
      <c r="C285" s="25"/>
      <c r="D285" s="25"/>
      <c r="E285" s="25"/>
      <c r="F285" s="25"/>
      <c r="G285" s="25"/>
      <c r="H285" s="25"/>
      <c r="I285" s="25"/>
      <c r="J285" s="25"/>
      <c r="K285" s="25"/>
      <c r="L285" s="31"/>
      <c r="M285" s="31"/>
      <c r="N285" s="25"/>
      <c r="O285" s="25"/>
      <c r="P285" s="25"/>
      <c r="Q285" s="25"/>
      <c r="R285" s="31"/>
      <c r="S285" s="31"/>
      <c r="T285" s="25"/>
      <c r="U285" s="28"/>
      <c r="V285" s="28"/>
      <c r="W285" s="28"/>
      <c r="X285" s="28"/>
      <c r="Y285" s="28"/>
      <c r="Z285" s="14"/>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302"/>
      <c r="BB285" s="215"/>
    </row>
    <row r="286" spans="1:58" ht="15.75" customHeight="1" x14ac:dyDescent="0.25">
      <c r="A286" s="326" t="s">
        <v>33</v>
      </c>
      <c r="B286" s="55" t="s">
        <v>330</v>
      </c>
      <c r="C286" s="116">
        <v>1402.8542</v>
      </c>
      <c r="D286" s="116">
        <v>791.28390000000002</v>
      </c>
      <c r="E286" s="116">
        <v>2194.1381000000001</v>
      </c>
      <c r="F286" s="116">
        <v>1530.2217000000001</v>
      </c>
      <c r="G286" s="116">
        <v>984.10260000000005</v>
      </c>
      <c r="H286" s="116">
        <v>2514.3243000000002</v>
      </c>
      <c r="I286" s="116">
        <v>1604.9934000000001</v>
      </c>
      <c r="J286" s="116">
        <v>1004.1473</v>
      </c>
      <c r="K286" s="116">
        <v>2609.1406999999999</v>
      </c>
      <c r="L286" s="116">
        <v>1537.3793000000001</v>
      </c>
      <c r="M286" s="116">
        <v>858.65779999999995</v>
      </c>
      <c r="N286" s="116">
        <f t="shared" ref="N286:N298" si="313">SUM(L286:M286)</f>
        <v>2396.0371</v>
      </c>
      <c r="O286" s="116">
        <v>1648.7585999999999</v>
      </c>
      <c r="P286" s="116">
        <v>1047.6079999999999</v>
      </c>
      <c r="Q286" s="116">
        <v>2696.3665999999998</v>
      </c>
      <c r="R286" s="116">
        <v>1934.576</v>
      </c>
      <c r="S286" s="116">
        <v>1084.0083999999999</v>
      </c>
      <c r="T286" s="116">
        <f t="shared" ref="T286:T298" si="314">SUM(R286:S286)</f>
        <v>3018.5843999999997</v>
      </c>
      <c r="U286" s="116">
        <v>172846.18</v>
      </c>
      <c r="V286" s="116">
        <v>97187.97</v>
      </c>
      <c r="W286" s="116">
        <f>SUM(U286:V286)</f>
        <v>270034.15000000002</v>
      </c>
      <c r="X286" s="116">
        <v>196373.53</v>
      </c>
      <c r="Y286" s="116">
        <v>108287.09</v>
      </c>
      <c r="Z286" s="116">
        <f>SUM(X286:Y286)</f>
        <v>304660.62</v>
      </c>
      <c r="AA286" s="116">
        <v>205744.98</v>
      </c>
      <c r="AB286" s="116">
        <v>106026.04</v>
      </c>
      <c r="AC286" s="116">
        <f>SUM(AA286:AB286)</f>
        <v>311771.02</v>
      </c>
      <c r="AD286" s="116">
        <v>162304.04</v>
      </c>
      <c r="AE286" s="116">
        <v>91000.65</v>
      </c>
      <c r="AF286" s="116">
        <f>SUM(AD286:AE286)</f>
        <v>253304.69</v>
      </c>
      <c r="AG286" s="116"/>
      <c r="AH286" s="116"/>
      <c r="AI286" s="116"/>
      <c r="AJ286" s="116">
        <v>234400.32</v>
      </c>
      <c r="AK286" s="116">
        <v>131075.39000000001</v>
      </c>
      <c r="AL286" s="116">
        <f>SUM(AJ286:AK286)</f>
        <v>365475.71</v>
      </c>
      <c r="AM286" s="116">
        <v>228617.58</v>
      </c>
      <c r="AN286" s="116">
        <v>132512.45000000001</v>
      </c>
      <c r="AO286" s="116">
        <f>SUM(AM286:AN286)</f>
        <v>361130.03</v>
      </c>
      <c r="AP286" s="116">
        <v>199786.45</v>
      </c>
      <c r="AQ286" s="116">
        <v>126595.43</v>
      </c>
      <c r="AR286" s="116">
        <f>SUM(AP286:AQ286)</f>
        <v>326381.88</v>
      </c>
      <c r="AS286" s="116">
        <v>226026.99</v>
      </c>
      <c r="AT286" s="116">
        <v>136135.66</v>
      </c>
      <c r="AU286" s="207">
        <f>SUM(AS286:AT286)</f>
        <v>362162.65</v>
      </c>
      <c r="AV286" s="52">
        <v>237258.61</v>
      </c>
      <c r="AW286" s="52">
        <v>121627.35</v>
      </c>
      <c r="AX286" s="52">
        <f>SUM(AV286:AW286)</f>
        <v>358885.95999999996</v>
      </c>
      <c r="AY286" s="52">
        <v>238394.41</v>
      </c>
      <c r="AZ286" s="52">
        <v>126147.6</v>
      </c>
      <c r="BA286" s="125">
        <f>SUM(AY286:AZ286)</f>
        <v>364542.01</v>
      </c>
      <c r="BB286" s="215"/>
    </row>
    <row r="287" spans="1:58" ht="15.75" customHeight="1" x14ac:dyDescent="0.25">
      <c r="A287" s="327"/>
      <c r="B287" s="55" t="s">
        <v>331</v>
      </c>
      <c r="C287" s="116">
        <v>2.2639</v>
      </c>
      <c r="D287" s="116">
        <v>2.6032000000000002</v>
      </c>
      <c r="E287" s="116">
        <v>4.8670999999999998</v>
      </c>
      <c r="F287" s="116">
        <v>16.871600000000001</v>
      </c>
      <c r="G287" s="116">
        <v>17.8081</v>
      </c>
      <c r="H287" s="116">
        <v>34.679699999999997</v>
      </c>
      <c r="I287" s="116">
        <v>0.6804</v>
      </c>
      <c r="J287" s="116">
        <v>1.0201</v>
      </c>
      <c r="K287" s="116">
        <v>1.7004999999999999</v>
      </c>
      <c r="L287" s="116">
        <v>0.67610000000000003</v>
      </c>
      <c r="M287" s="116">
        <v>1.0175000000000001</v>
      </c>
      <c r="N287" s="116">
        <f t="shared" si="313"/>
        <v>1.6936</v>
      </c>
      <c r="O287" s="116">
        <v>10.34</v>
      </c>
      <c r="P287" s="116">
        <v>10.2601</v>
      </c>
      <c r="Q287" s="116">
        <v>20.600100000000001</v>
      </c>
      <c r="R287" s="116">
        <v>3.5</v>
      </c>
      <c r="S287" s="116">
        <v>1E-4</v>
      </c>
      <c r="T287" s="116">
        <f t="shared" si="314"/>
        <v>3.5001000000000002</v>
      </c>
      <c r="U287" s="116">
        <v>119.01</v>
      </c>
      <c r="V287" s="116">
        <v>0</v>
      </c>
      <c r="W287" s="116">
        <f>SUM(U287:V287)</f>
        <v>119.01</v>
      </c>
      <c r="X287" s="116">
        <v>980.03</v>
      </c>
      <c r="Y287" s="116">
        <v>720.04</v>
      </c>
      <c r="Z287" s="116">
        <f>SUM(X287:Y287)</f>
        <v>1700.07</v>
      </c>
      <c r="AA287" s="116">
        <v>1775.88</v>
      </c>
      <c r="AB287" s="116">
        <v>2063.85</v>
      </c>
      <c r="AC287" s="116">
        <f>SUM(AA287:AB287)</f>
        <v>3839.73</v>
      </c>
      <c r="AD287" s="116">
        <v>1401.25</v>
      </c>
      <c r="AE287" s="116">
        <v>2063.83</v>
      </c>
      <c r="AF287" s="116">
        <f>SUM(AD287:AE287)</f>
        <v>3465.08</v>
      </c>
      <c r="AG287" s="116"/>
      <c r="AH287" s="116"/>
      <c r="AI287" s="116"/>
      <c r="AJ287" s="116">
        <v>1393.38</v>
      </c>
      <c r="AK287" s="116">
        <v>1610.06</v>
      </c>
      <c r="AL287" s="116">
        <f>SUM(AJ287:AK287)</f>
        <v>3003.44</v>
      </c>
      <c r="AM287" s="116">
        <v>94.43</v>
      </c>
      <c r="AN287" s="116">
        <v>120</v>
      </c>
      <c r="AO287" s="116">
        <f>SUM(AM287:AN287)</f>
        <v>214.43</v>
      </c>
      <c r="AP287" s="116">
        <v>68.06</v>
      </c>
      <c r="AQ287" s="116">
        <v>120</v>
      </c>
      <c r="AR287" s="116">
        <f>SUM(AP287:AQ287)</f>
        <v>188.06</v>
      </c>
      <c r="AS287" s="116">
        <v>3725.32</v>
      </c>
      <c r="AT287" s="116">
        <v>6531.09</v>
      </c>
      <c r="AU287" s="207">
        <f>SUM(AS287:AT287)</f>
        <v>10256.41</v>
      </c>
      <c r="AV287" s="52">
        <v>63.12</v>
      </c>
      <c r="AW287" s="52">
        <v>168.18</v>
      </c>
      <c r="AX287" s="52">
        <f>SUM(AV287:AW287)</f>
        <v>231.3</v>
      </c>
      <c r="AY287" s="52">
        <v>4831.3500000000004</v>
      </c>
      <c r="AZ287" s="52">
        <v>8225.2900000000009</v>
      </c>
      <c r="BA287" s="125">
        <f>SUM(AY287:AZ287)</f>
        <v>13056.640000000001</v>
      </c>
      <c r="BB287" s="215"/>
    </row>
    <row r="288" spans="1:58" s="59" customFormat="1" ht="15.75" customHeight="1" x14ac:dyDescent="0.25">
      <c r="A288" s="324" t="s">
        <v>40</v>
      </c>
      <c r="B288" s="325"/>
      <c r="C288" s="139">
        <f t="shared" ref="C288:K288" si="315">SUM(C286:C287)</f>
        <v>1405.1180999999999</v>
      </c>
      <c r="D288" s="139">
        <f t="shared" si="315"/>
        <v>793.88710000000003</v>
      </c>
      <c r="E288" s="139">
        <f t="shared" si="315"/>
        <v>2199.0052000000001</v>
      </c>
      <c r="F288" s="139">
        <f t="shared" si="315"/>
        <v>1547.0933</v>
      </c>
      <c r="G288" s="139">
        <f t="shared" si="315"/>
        <v>1001.9107</v>
      </c>
      <c r="H288" s="139">
        <f t="shared" si="315"/>
        <v>2549.0040000000004</v>
      </c>
      <c r="I288" s="139">
        <f t="shared" si="315"/>
        <v>1605.6738</v>
      </c>
      <c r="J288" s="139">
        <f t="shared" si="315"/>
        <v>1005.1673999999999</v>
      </c>
      <c r="K288" s="139">
        <f t="shared" si="315"/>
        <v>2610.8411999999998</v>
      </c>
      <c r="L288" s="139">
        <f>SUM(L286:L287)</f>
        <v>1538.0554</v>
      </c>
      <c r="M288" s="139">
        <f>SUM(M286:M287)</f>
        <v>859.67529999999999</v>
      </c>
      <c r="N288" s="139">
        <f t="shared" si="313"/>
        <v>2397.7307000000001</v>
      </c>
      <c r="O288" s="139">
        <f t="shared" ref="O288:Q288" si="316">SUM(O286:O287)</f>
        <v>1659.0985999999998</v>
      </c>
      <c r="P288" s="139">
        <f t="shared" si="316"/>
        <v>1057.8680999999999</v>
      </c>
      <c r="Q288" s="139">
        <f t="shared" si="316"/>
        <v>2716.9666999999999</v>
      </c>
      <c r="R288" s="139">
        <f>SUM(R286:R287)</f>
        <v>1938.076</v>
      </c>
      <c r="S288" s="139">
        <f>SUM(S286:S287)</f>
        <v>1084.0084999999999</v>
      </c>
      <c r="T288" s="139">
        <f t="shared" si="314"/>
        <v>3022.0844999999999</v>
      </c>
      <c r="U288" s="139">
        <f>SUM(U286:U287)</f>
        <v>172965.19</v>
      </c>
      <c r="V288" s="139">
        <f t="shared" ref="V288:AC288" si="317">SUM(V286:V287)</f>
        <v>97187.97</v>
      </c>
      <c r="W288" s="139">
        <f t="shared" si="317"/>
        <v>270153.16000000003</v>
      </c>
      <c r="X288" s="139">
        <f t="shared" si="317"/>
        <v>197353.56</v>
      </c>
      <c r="Y288" s="139">
        <f t="shared" si="317"/>
        <v>109007.12999999999</v>
      </c>
      <c r="Z288" s="139">
        <f t="shared" si="317"/>
        <v>306360.69</v>
      </c>
      <c r="AA288" s="139">
        <f t="shared" si="317"/>
        <v>207520.86000000002</v>
      </c>
      <c r="AB288" s="139">
        <f t="shared" si="317"/>
        <v>108089.89</v>
      </c>
      <c r="AC288" s="139">
        <f t="shared" si="317"/>
        <v>315610.75</v>
      </c>
      <c r="AD288" s="139">
        <f t="shared" ref="AD288" si="318">SUM(AD286:AD287)</f>
        <v>163705.29</v>
      </c>
      <c r="AE288" s="139">
        <f t="shared" ref="AE288" si="319">SUM(AE286:AE287)</f>
        <v>93064.48</v>
      </c>
      <c r="AF288" s="139">
        <f t="shared" ref="AF288" si="320">SUM(AF286:AF287)</f>
        <v>256769.77</v>
      </c>
      <c r="AG288" s="139">
        <f t="shared" ref="AG288" si="321">SUM(AG286:AG287)</f>
        <v>0</v>
      </c>
      <c r="AH288" s="139">
        <f t="shared" ref="AH288" si="322">SUM(AH286:AH287)</f>
        <v>0</v>
      </c>
      <c r="AI288" s="139">
        <f t="shared" ref="AI288" si="323">SUM(AI286:AI287)</f>
        <v>0</v>
      </c>
      <c r="AJ288" s="139">
        <f t="shared" ref="AJ288" si="324">SUM(AJ286:AJ287)</f>
        <v>235793.7</v>
      </c>
      <c r="AK288" s="139">
        <f t="shared" ref="AK288" si="325">SUM(AK286:AK287)</f>
        <v>132685.45000000001</v>
      </c>
      <c r="AL288" s="139">
        <f t="shared" ref="AL288" si="326">SUM(AL286:AL287)</f>
        <v>368479.15</v>
      </c>
      <c r="AM288" s="139">
        <f t="shared" ref="AM288" si="327">SUM(AM286:AM287)</f>
        <v>228712.00999999998</v>
      </c>
      <c r="AN288" s="139">
        <f t="shared" ref="AN288" si="328">SUM(AN286:AN287)</f>
        <v>132632.45000000001</v>
      </c>
      <c r="AO288" s="139">
        <f t="shared" ref="AO288:BA288" si="329">SUM(AO286:AO287)</f>
        <v>361344.46</v>
      </c>
      <c r="AP288" s="139">
        <f t="shared" si="329"/>
        <v>199854.51</v>
      </c>
      <c r="AQ288" s="139">
        <f t="shared" si="329"/>
        <v>126715.43</v>
      </c>
      <c r="AR288" s="139">
        <f t="shared" si="329"/>
        <v>326569.94</v>
      </c>
      <c r="AS288" s="139">
        <f t="shared" si="329"/>
        <v>229752.31</v>
      </c>
      <c r="AT288" s="139">
        <f t="shared" si="329"/>
        <v>142666.75</v>
      </c>
      <c r="AU288" s="139">
        <f t="shared" si="329"/>
        <v>372419.06</v>
      </c>
      <c r="AV288" s="139">
        <f t="shared" si="329"/>
        <v>237321.72999999998</v>
      </c>
      <c r="AW288" s="139">
        <f t="shared" si="329"/>
        <v>121795.53</v>
      </c>
      <c r="AX288" s="139">
        <f t="shared" si="329"/>
        <v>359117.25999999995</v>
      </c>
      <c r="AY288" s="139">
        <f t="shared" si="329"/>
        <v>243225.76</v>
      </c>
      <c r="AZ288" s="139">
        <f t="shared" si="329"/>
        <v>134372.89000000001</v>
      </c>
      <c r="BA288" s="303">
        <f t="shared" si="329"/>
        <v>377598.65</v>
      </c>
      <c r="BB288" s="224"/>
      <c r="BC288" s="225"/>
      <c r="BD288" s="225"/>
      <c r="BE288" s="225"/>
      <c r="BF288" s="225"/>
    </row>
    <row r="289" spans="1:58" ht="15.75" customHeight="1" x14ac:dyDescent="0.25">
      <c r="A289" s="326" t="s">
        <v>113</v>
      </c>
      <c r="B289" s="55" t="s">
        <v>293</v>
      </c>
      <c r="C289" s="48">
        <v>59.031399999999998</v>
      </c>
      <c r="D289" s="48">
        <v>6.9473000000000003</v>
      </c>
      <c r="E289" s="48">
        <v>65.978700000000003</v>
      </c>
      <c r="F289" s="48">
        <v>77.486500000000007</v>
      </c>
      <c r="G289" s="48">
        <v>13.609500000000001</v>
      </c>
      <c r="H289" s="48">
        <v>91.096000000000004</v>
      </c>
      <c r="I289" s="48">
        <v>75.086500000000001</v>
      </c>
      <c r="J289" s="48">
        <v>10.016299999999999</v>
      </c>
      <c r="K289" s="48">
        <v>85.102800000000002</v>
      </c>
      <c r="L289" s="48">
        <v>74.185699999999997</v>
      </c>
      <c r="M289" s="48">
        <v>8.9570000000000007</v>
      </c>
      <c r="N289" s="48">
        <f t="shared" si="313"/>
        <v>83.142699999999991</v>
      </c>
      <c r="O289" s="48">
        <v>77.486500000000007</v>
      </c>
      <c r="P289" s="48">
        <v>11.2296</v>
      </c>
      <c r="Q289" s="48">
        <v>88.716099999999997</v>
      </c>
      <c r="R289" s="48">
        <v>77.486500000000007</v>
      </c>
      <c r="S289" s="48">
        <v>11.2295</v>
      </c>
      <c r="T289" s="48">
        <f t="shared" si="314"/>
        <v>88.716000000000008</v>
      </c>
      <c r="U289" s="48">
        <v>3569.23</v>
      </c>
      <c r="V289" s="48">
        <v>363.23</v>
      </c>
      <c r="W289" s="48">
        <f>SUM(U289:V289)</f>
        <v>3932.46</v>
      </c>
      <c r="X289" s="48">
        <v>11828.65</v>
      </c>
      <c r="Y289" s="48">
        <v>1542.96</v>
      </c>
      <c r="Z289" s="48">
        <v>13371.61</v>
      </c>
      <c r="AA289" s="48">
        <v>17658.87</v>
      </c>
      <c r="AB289" s="48">
        <v>928.33</v>
      </c>
      <c r="AC289" s="48">
        <v>18587.2</v>
      </c>
      <c r="AD289" s="48">
        <v>7680.33</v>
      </c>
      <c r="AE289" s="48">
        <v>208.42</v>
      </c>
      <c r="AF289" s="48">
        <f>SUM(AD289:AE289)</f>
        <v>7888.75</v>
      </c>
      <c r="AG289" s="48"/>
      <c r="AH289" s="48"/>
      <c r="AI289" s="48"/>
      <c r="AJ289" s="48">
        <v>15759.26</v>
      </c>
      <c r="AK289" s="48">
        <v>13793.05</v>
      </c>
      <c r="AL289" s="48">
        <v>29552.309999999998</v>
      </c>
      <c r="AM289" s="48">
        <v>15759.22</v>
      </c>
      <c r="AN289" s="48">
        <v>13793.01</v>
      </c>
      <c r="AO289" s="48">
        <v>29552.23</v>
      </c>
      <c r="AP289" s="48">
        <v>10274.219999999999</v>
      </c>
      <c r="AQ289" s="48">
        <v>13791.63</v>
      </c>
      <c r="AR289" s="48">
        <f>SUM(AP289:AQ289)</f>
        <v>24065.85</v>
      </c>
      <c r="AS289" s="48">
        <v>13480.05</v>
      </c>
      <c r="AT289" s="48">
        <v>11220.05</v>
      </c>
      <c r="AU289" s="65">
        <v>24700.1</v>
      </c>
      <c r="AV289" s="90">
        <v>14538</v>
      </c>
      <c r="AW289" s="90">
        <v>12807</v>
      </c>
      <c r="AX289" s="90">
        <f>SUM(AV289:AW289)</f>
        <v>27345</v>
      </c>
      <c r="AY289" s="90">
        <v>13480.05</v>
      </c>
      <c r="AZ289" s="90">
        <v>11220.05</v>
      </c>
      <c r="BA289" s="117">
        <f>SUM(AY289:AZ289)</f>
        <v>24700.1</v>
      </c>
      <c r="BB289" s="215"/>
    </row>
    <row r="290" spans="1:58" ht="15.75" customHeight="1" x14ac:dyDescent="0.25">
      <c r="A290" s="328"/>
      <c r="B290" s="55" t="s">
        <v>294</v>
      </c>
      <c r="C290" s="48">
        <v>12.692600000000001</v>
      </c>
      <c r="D290" s="48">
        <v>0.1389</v>
      </c>
      <c r="E290" s="48">
        <v>12.8315</v>
      </c>
      <c r="F290" s="48">
        <v>16.504999999999999</v>
      </c>
      <c r="G290" s="48">
        <v>3.7530999999999999</v>
      </c>
      <c r="H290" s="48">
        <v>20.258099999999999</v>
      </c>
      <c r="I290" s="48">
        <v>16.105</v>
      </c>
      <c r="J290" s="48">
        <v>3.1530999999999998</v>
      </c>
      <c r="K290" s="48">
        <v>19.258099999999999</v>
      </c>
      <c r="L290" s="48">
        <v>14.623799999999999</v>
      </c>
      <c r="M290" s="48">
        <v>1.7569999999999999</v>
      </c>
      <c r="N290" s="48">
        <f t="shared" si="313"/>
        <v>16.380800000000001</v>
      </c>
      <c r="O290" s="48">
        <v>16.504999999999999</v>
      </c>
      <c r="P290" s="48">
        <v>3.7530999999999999</v>
      </c>
      <c r="Q290" s="48">
        <v>20.258099999999999</v>
      </c>
      <c r="R290" s="48">
        <v>16.504999999999999</v>
      </c>
      <c r="S290" s="48">
        <v>3.7530000000000001</v>
      </c>
      <c r="T290" s="48">
        <f t="shared" si="314"/>
        <v>20.257999999999999</v>
      </c>
      <c r="U290" s="48">
        <v>694.87</v>
      </c>
      <c r="V290" s="48">
        <v>98.77</v>
      </c>
      <c r="W290" s="48">
        <f t="shared" ref="W290:W291" si="330">SUM(U290:V290)</f>
        <v>793.64</v>
      </c>
      <c r="X290" s="48">
        <v>2410.5</v>
      </c>
      <c r="Y290" s="48">
        <v>465.31</v>
      </c>
      <c r="Z290" s="48">
        <v>2875.81</v>
      </c>
      <c r="AA290" s="48">
        <v>2135.21</v>
      </c>
      <c r="AB290" s="48">
        <v>202.82</v>
      </c>
      <c r="AC290" s="48">
        <v>2338.0300000000002</v>
      </c>
      <c r="AD290" s="48">
        <v>55.2</v>
      </c>
      <c r="AE290" s="48">
        <v>82.6</v>
      </c>
      <c r="AF290" s="48">
        <f t="shared" ref="AF290:AF291" si="331">SUM(AD290:AE290)</f>
        <v>137.80000000000001</v>
      </c>
      <c r="AG290" s="48"/>
      <c r="AH290" s="48"/>
      <c r="AI290" s="48"/>
      <c r="AJ290" s="48">
        <v>3180.05</v>
      </c>
      <c r="AK290" s="48">
        <v>2697.05</v>
      </c>
      <c r="AL290" s="48">
        <v>5877.1</v>
      </c>
      <c r="AM290" s="48">
        <v>3180</v>
      </c>
      <c r="AN290" s="48">
        <v>2697</v>
      </c>
      <c r="AO290" s="48">
        <v>5877</v>
      </c>
      <c r="AP290" s="48">
        <v>1964.67</v>
      </c>
      <c r="AQ290" s="48">
        <v>2697</v>
      </c>
      <c r="AR290" s="48">
        <f>SUM(AP290:AQ290)</f>
        <v>4661.67</v>
      </c>
      <c r="AS290" s="48">
        <v>1500.05</v>
      </c>
      <c r="AT290" s="48">
        <v>2250.0500000000002</v>
      </c>
      <c r="AU290" s="65">
        <v>3750.1</v>
      </c>
      <c r="AV290" s="90">
        <v>1500.01</v>
      </c>
      <c r="AW290" s="90">
        <v>2250.0100000000002</v>
      </c>
      <c r="AX290" s="90">
        <f>SUM(AV290:AW290)</f>
        <v>3750.0200000000004</v>
      </c>
      <c r="AY290" s="90">
        <v>1500.05</v>
      </c>
      <c r="AZ290" s="90">
        <v>2250.0500000000002</v>
      </c>
      <c r="BA290" s="117">
        <f>SUM(AY290:AZ290)</f>
        <v>3750.1000000000004</v>
      </c>
      <c r="BB290" s="215"/>
    </row>
    <row r="291" spans="1:58" ht="15.75" customHeight="1" x14ac:dyDescent="0.25">
      <c r="A291" s="327"/>
      <c r="B291" s="55" t="s">
        <v>295</v>
      </c>
      <c r="C291" s="48">
        <v>13.539199999999999</v>
      </c>
      <c r="D291" s="48">
        <v>0.80889999999999995</v>
      </c>
      <c r="E291" s="48">
        <v>14.348100000000001</v>
      </c>
      <c r="F291" s="48">
        <v>15.882999999999999</v>
      </c>
      <c r="G291" s="48">
        <v>2.8241000000000001</v>
      </c>
      <c r="H291" s="48">
        <v>18.707100000000001</v>
      </c>
      <c r="I291" s="48">
        <v>15.563000000000001</v>
      </c>
      <c r="J291" s="48">
        <v>2.3441000000000001</v>
      </c>
      <c r="K291" s="48">
        <v>17.9071</v>
      </c>
      <c r="L291" s="48">
        <v>14.6881</v>
      </c>
      <c r="M291" s="48">
        <v>1.0304</v>
      </c>
      <c r="N291" s="48">
        <f t="shared" si="313"/>
        <v>15.718500000000001</v>
      </c>
      <c r="O291" s="48">
        <v>15.882999999999999</v>
      </c>
      <c r="P291" s="48">
        <v>2.8241000000000001</v>
      </c>
      <c r="Q291" s="48">
        <v>18.707100000000001</v>
      </c>
      <c r="R291" s="48">
        <v>15.882999999999999</v>
      </c>
      <c r="S291" s="48">
        <v>2.8239999999999998</v>
      </c>
      <c r="T291" s="48">
        <f t="shared" si="314"/>
        <v>18.707000000000001</v>
      </c>
      <c r="U291" s="48">
        <v>805.46</v>
      </c>
      <c r="V291" s="48">
        <v>72.48</v>
      </c>
      <c r="W291" s="48">
        <f t="shared" si="330"/>
        <v>877.94</v>
      </c>
      <c r="X291" s="48">
        <v>2348.3000000000002</v>
      </c>
      <c r="Y291" s="48">
        <v>372.41</v>
      </c>
      <c r="Z291" s="48">
        <v>2720.71</v>
      </c>
      <c r="AA291" s="48">
        <v>3223.2</v>
      </c>
      <c r="AB291" s="48">
        <v>256.82</v>
      </c>
      <c r="AC291" s="48">
        <v>3480.02</v>
      </c>
      <c r="AD291" s="48">
        <v>1479.54</v>
      </c>
      <c r="AE291" s="48">
        <v>76.8</v>
      </c>
      <c r="AF291" s="48">
        <f t="shared" si="331"/>
        <v>1556.34</v>
      </c>
      <c r="AG291" s="48"/>
      <c r="AH291" s="48"/>
      <c r="AI291" s="48"/>
      <c r="AJ291" s="48">
        <v>3140.05</v>
      </c>
      <c r="AK291" s="48">
        <v>2110.0500000000002</v>
      </c>
      <c r="AL291" s="48">
        <v>5250.1</v>
      </c>
      <c r="AM291" s="48">
        <v>3140</v>
      </c>
      <c r="AN291" s="48">
        <v>2110</v>
      </c>
      <c r="AO291" s="48">
        <v>5250</v>
      </c>
      <c r="AP291" s="48">
        <v>1240.99</v>
      </c>
      <c r="AQ291" s="48">
        <v>2110</v>
      </c>
      <c r="AR291" s="48">
        <f>SUM(AP291:AQ291)</f>
        <v>3350.99</v>
      </c>
      <c r="AS291" s="48">
        <v>1460.05</v>
      </c>
      <c r="AT291" s="48">
        <v>2190.0500000000002</v>
      </c>
      <c r="AU291" s="65">
        <v>3650.1</v>
      </c>
      <c r="AV291" s="90">
        <v>1460</v>
      </c>
      <c r="AW291" s="90">
        <v>2190</v>
      </c>
      <c r="AX291" s="90">
        <f>SUM(AV291:AW291)</f>
        <v>3650</v>
      </c>
      <c r="AY291" s="90">
        <v>1460.05</v>
      </c>
      <c r="AZ291" s="90">
        <v>2190.0500000000002</v>
      </c>
      <c r="BA291" s="117">
        <f>SUM(AY291:AZ291)</f>
        <v>3650.1000000000004</v>
      </c>
      <c r="BB291" s="215"/>
    </row>
    <row r="292" spans="1:58" s="77" customFormat="1" ht="15.75" customHeight="1" x14ac:dyDescent="0.25">
      <c r="A292" s="343" t="s">
        <v>40</v>
      </c>
      <c r="B292" s="344"/>
      <c r="C292" s="76">
        <v>85.263199999999998</v>
      </c>
      <c r="D292" s="76">
        <v>7.8951000000000002</v>
      </c>
      <c r="E292" s="76">
        <v>93.158299999999997</v>
      </c>
      <c r="F292" s="76">
        <v>109.8745</v>
      </c>
      <c r="G292" s="76">
        <v>20.186699999999998</v>
      </c>
      <c r="H292" s="76">
        <v>130.06120000000001</v>
      </c>
      <c r="I292" s="76">
        <v>106.75449999999999</v>
      </c>
      <c r="J292" s="76">
        <v>15.513500000000001</v>
      </c>
      <c r="K292" s="76">
        <v>122.268</v>
      </c>
      <c r="L292" s="76">
        <f>SUM(L289:L291)</f>
        <v>103.49760000000001</v>
      </c>
      <c r="M292" s="76">
        <f>SUM(M289:M291)</f>
        <v>11.744400000000001</v>
      </c>
      <c r="N292" s="76">
        <f t="shared" si="313"/>
        <v>115.242</v>
      </c>
      <c r="O292" s="76">
        <v>109.8745</v>
      </c>
      <c r="P292" s="76">
        <v>17.806799999999999</v>
      </c>
      <c r="Q292" s="76">
        <v>127.68129999999999</v>
      </c>
      <c r="R292" s="76">
        <f>SUM(R289:R291)</f>
        <v>109.8745</v>
      </c>
      <c r="S292" s="76">
        <f>SUM(S289:S291)</f>
        <v>17.8065</v>
      </c>
      <c r="T292" s="76">
        <f t="shared" si="314"/>
        <v>127.681</v>
      </c>
      <c r="U292" s="76">
        <f>SUM(U289:U291)</f>
        <v>5069.5600000000004</v>
      </c>
      <c r="V292" s="76">
        <f t="shared" ref="V292:W292" si="332">SUM(V289:V291)</f>
        <v>534.48</v>
      </c>
      <c r="W292" s="76">
        <f t="shared" si="332"/>
        <v>5604.0400000000009</v>
      </c>
      <c r="X292" s="76">
        <f>SUM(X289:X291)</f>
        <v>16587.45</v>
      </c>
      <c r="Y292" s="76">
        <f t="shared" ref="Y292:BA292" si="333">SUM(Y289:Y291)</f>
        <v>2380.6799999999998</v>
      </c>
      <c r="Z292" s="76">
        <f t="shared" si="333"/>
        <v>18968.13</v>
      </c>
      <c r="AA292" s="76">
        <f t="shared" si="333"/>
        <v>23017.279999999999</v>
      </c>
      <c r="AB292" s="76">
        <f t="shared" si="333"/>
        <v>1387.97</v>
      </c>
      <c r="AC292" s="76">
        <f t="shared" si="333"/>
        <v>24405.25</v>
      </c>
      <c r="AD292" s="76">
        <f t="shared" si="333"/>
        <v>9215.07</v>
      </c>
      <c r="AE292" s="76">
        <f t="shared" si="333"/>
        <v>367.82</v>
      </c>
      <c r="AF292" s="76">
        <f t="shared" si="333"/>
        <v>9582.89</v>
      </c>
      <c r="AG292" s="76">
        <f t="shared" si="333"/>
        <v>0</v>
      </c>
      <c r="AH292" s="76">
        <f t="shared" si="333"/>
        <v>0</v>
      </c>
      <c r="AI292" s="76">
        <f t="shared" si="333"/>
        <v>0</v>
      </c>
      <c r="AJ292" s="76">
        <f t="shared" si="333"/>
        <v>22079.360000000001</v>
      </c>
      <c r="AK292" s="76">
        <f t="shared" si="333"/>
        <v>18600.149999999998</v>
      </c>
      <c r="AL292" s="76">
        <f t="shared" si="333"/>
        <v>40679.509999999995</v>
      </c>
      <c r="AM292" s="76">
        <f t="shared" si="333"/>
        <v>22079.22</v>
      </c>
      <c r="AN292" s="76">
        <f t="shared" si="333"/>
        <v>18600.010000000002</v>
      </c>
      <c r="AO292" s="76">
        <f t="shared" si="333"/>
        <v>40679.229999999996</v>
      </c>
      <c r="AP292" s="76">
        <f t="shared" si="333"/>
        <v>13479.88</v>
      </c>
      <c r="AQ292" s="76">
        <f t="shared" si="333"/>
        <v>18598.629999999997</v>
      </c>
      <c r="AR292" s="76">
        <f t="shared" si="333"/>
        <v>32078.509999999995</v>
      </c>
      <c r="AS292" s="76">
        <f t="shared" si="333"/>
        <v>16440.149999999998</v>
      </c>
      <c r="AT292" s="76">
        <f t="shared" si="333"/>
        <v>15660.149999999998</v>
      </c>
      <c r="AU292" s="76">
        <f t="shared" si="333"/>
        <v>32100.299999999996</v>
      </c>
      <c r="AV292" s="76">
        <f t="shared" si="333"/>
        <v>17498.010000000002</v>
      </c>
      <c r="AW292" s="76">
        <f t="shared" si="333"/>
        <v>17247.010000000002</v>
      </c>
      <c r="AX292" s="76">
        <f t="shared" si="333"/>
        <v>34745.020000000004</v>
      </c>
      <c r="AY292" s="76">
        <f t="shared" si="333"/>
        <v>16440.149999999998</v>
      </c>
      <c r="AZ292" s="76">
        <f t="shared" si="333"/>
        <v>15660.149999999998</v>
      </c>
      <c r="BA292" s="298">
        <f t="shared" si="333"/>
        <v>32100.299999999996</v>
      </c>
      <c r="BB292" s="224"/>
      <c r="BC292" s="225"/>
      <c r="BD292" s="225"/>
      <c r="BE292" s="225"/>
      <c r="BF292" s="225"/>
    </row>
    <row r="293" spans="1:58" ht="15.75" customHeight="1" x14ac:dyDescent="0.25">
      <c r="A293" s="345" t="s">
        <v>34</v>
      </c>
      <c r="B293" s="78" t="s">
        <v>169</v>
      </c>
      <c r="C293" s="48"/>
      <c r="D293" s="48"/>
      <c r="E293" s="48"/>
      <c r="F293" s="48"/>
      <c r="G293" s="48"/>
      <c r="H293" s="48"/>
      <c r="I293" s="48"/>
      <c r="J293" s="48"/>
      <c r="K293" s="48"/>
      <c r="L293" s="48"/>
      <c r="M293" s="48"/>
      <c r="N293" s="48"/>
      <c r="O293" s="48"/>
      <c r="P293" s="48"/>
      <c r="Q293" s="48"/>
      <c r="R293" s="48">
        <v>10.5</v>
      </c>
      <c r="S293" s="48">
        <v>0</v>
      </c>
      <c r="T293" s="48">
        <f>SUM(R293:S293)</f>
        <v>10.5</v>
      </c>
      <c r="U293" s="48">
        <v>781.1</v>
      </c>
      <c r="V293" s="48">
        <v>0</v>
      </c>
      <c r="W293" s="48">
        <f>SUM(U293:V293)</f>
        <v>781.1</v>
      </c>
      <c r="X293" s="48">
        <v>8050</v>
      </c>
      <c r="Y293" s="48">
        <v>0</v>
      </c>
      <c r="Z293" s="48">
        <v>8050</v>
      </c>
      <c r="AA293" s="48">
        <v>5528.26</v>
      </c>
      <c r="AB293" s="48">
        <v>0</v>
      </c>
      <c r="AC293" s="48">
        <v>5528.26</v>
      </c>
      <c r="AD293" s="48">
        <v>2630.25</v>
      </c>
      <c r="AE293" s="48">
        <v>0</v>
      </c>
      <c r="AF293" s="48">
        <f>SUM(AD293:AE293)</f>
        <v>2630.25</v>
      </c>
      <c r="AG293" s="48"/>
      <c r="AH293" s="48"/>
      <c r="AI293" s="48"/>
      <c r="AJ293" s="48">
        <v>10600.39</v>
      </c>
      <c r="AK293" s="48">
        <v>0</v>
      </c>
      <c r="AL293" s="48">
        <v>10600.39</v>
      </c>
      <c r="AM293" s="48">
        <v>10513</v>
      </c>
      <c r="AN293" s="48">
        <v>0</v>
      </c>
      <c r="AO293" s="48">
        <v>10513</v>
      </c>
      <c r="AP293" s="48">
        <v>5486.95</v>
      </c>
      <c r="AQ293" s="48">
        <v>0</v>
      </c>
      <c r="AR293" s="48">
        <f>SUM(AP293:AQ293)</f>
        <v>5486.95</v>
      </c>
      <c r="AS293" s="48">
        <v>10599</v>
      </c>
      <c r="AT293" s="48">
        <v>0</v>
      </c>
      <c r="AU293" s="65">
        <v>10599</v>
      </c>
      <c r="AV293" s="90">
        <v>5116.45</v>
      </c>
      <c r="AW293" s="90">
        <v>0</v>
      </c>
      <c r="AX293" s="90">
        <f>SUM(AV293:AW293)</f>
        <v>5116.45</v>
      </c>
      <c r="AY293" s="90">
        <v>7859</v>
      </c>
      <c r="AZ293" s="90">
        <v>0</v>
      </c>
      <c r="BA293" s="117">
        <f>SUM(AY293:AZ293)</f>
        <v>7859</v>
      </c>
      <c r="BB293" s="215"/>
    </row>
    <row r="294" spans="1:58" ht="15.75" customHeight="1" x14ac:dyDescent="0.25">
      <c r="A294" s="346"/>
      <c r="B294" s="47" t="s">
        <v>170</v>
      </c>
      <c r="C294" s="66"/>
      <c r="D294" s="48"/>
      <c r="E294" s="48"/>
      <c r="F294" s="48"/>
      <c r="G294" s="48"/>
      <c r="H294" s="48"/>
      <c r="I294" s="48"/>
      <c r="J294" s="48"/>
      <c r="K294" s="48"/>
      <c r="L294" s="48"/>
      <c r="M294" s="48"/>
      <c r="N294" s="48"/>
      <c r="O294" s="48"/>
      <c r="P294" s="48"/>
      <c r="Q294" s="48"/>
      <c r="R294" s="48">
        <v>2.4500000000000002</v>
      </c>
      <c r="S294" s="48">
        <v>0</v>
      </c>
      <c r="T294" s="48">
        <f>SUM(R294:S294)</f>
        <v>2.4500000000000002</v>
      </c>
      <c r="U294" s="48">
        <v>101.45</v>
      </c>
      <c r="V294" s="48">
        <v>0</v>
      </c>
      <c r="W294" s="48">
        <f t="shared" ref="W294:W295" si="334">SUM(U294:V294)</f>
        <v>101.45</v>
      </c>
      <c r="X294" s="48">
        <v>1495</v>
      </c>
      <c r="Y294" s="48">
        <v>0</v>
      </c>
      <c r="Z294" s="48">
        <v>1495</v>
      </c>
      <c r="AA294" s="48">
        <v>1055.6300000000001</v>
      </c>
      <c r="AB294" s="48">
        <v>0</v>
      </c>
      <c r="AC294" s="48">
        <v>1055.6300000000001</v>
      </c>
      <c r="AD294" s="48">
        <v>992.33</v>
      </c>
      <c r="AE294" s="48">
        <v>0</v>
      </c>
      <c r="AF294" s="48">
        <f>SUM(AD294:AE294)</f>
        <v>992.33</v>
      </c>
      <c r="AG294" s="48"/>
      <c r="AH294" s="48"/>
      <c r="AI294" s="48"/>
      <c r="AJ294" s="48">
        <v>1893.42</v>
      </c>
      <c r="AK294" s="48">
        <v>0</v>
      </c>
      <c r="AL294" s="48">
        <v>1893.42</v>
      </c>
      <c r="AM294" s="48">
        <v>1878.06</v>
      </c>
      <c r="AN294" s="48">
        <v>0</v>
      </c>
      <c r="AO294" s="48">
        <v>1878.06</v>
      </c>
      <c r="AP294" s="48">
        <v>1770.22</v>
      </c>
      <c r="AQ294" s="48">
        <v>0</v>
      </c>
      <c r="AR294" s="48">
        <f>SUM(AP294:AQ294)</f>
        <v>1770.22</v>
      </c>
      <c r="AS294" s="48">
        <v>1894</v>
      </c>
      <c r="AT294" s="48">
        <v>0</v>
      </c>
      <c r="AU294" s="65">
        <v>1894</v>
      </c>
      <c r="AV294" s="90">
        <v>1507.1</v>
      </c>
      <c r="AW294" s="90">
        <v>0</v>
      </c>
      <c r="AX294" s="90">
        <f>SUM(AV294:AW294)</f>
        <v>1507.1</v>
      </c>
      <c r="AY294" s="90">
        <v>1323</v>
      </c>
      <c r="AZ294" s="90">
        <v>0</v>
      </c>
      <c r="BA294" s="117">
        <f>SUM(AY294:AZ294)</f>
        <v>1323</v>
      </c>
      <c r="BB294" s="215"/>
    </row>
    <row r="295" spans="1:58" ht="15.75" customHeight="1" x14ac:dyDescent="0.25">
      <c r="A295" s="347"/>
      <c r="B295" s="79" t="s">
        <v>171</v>
      </c>
      <c r="C295" s="48">
        <v>4.7399999999999998E-2</v>
      </c>
      <c r="D295" s="48">
        <v>0</v>
      </c>
      <c r="E295" s="48">
        <f>SUM(C295:D295)</f>
        <v>4.7399999999999998E-2</v>
      </c>
      <c r="F295" s="48">
        <v>0.6</v>
      </c>
      <c r="G295" s="48">
        <v>0</v>
      </c>
      <c r="H295" s="48">
        <f>SUM(F295:G295)</f>
        <v>0.6</v>
      </c>
      <c r="I295" s="48">
        <v>0.3</v>
      </c>
      <c r="J295" s="48">
        <v>0</v>
      </c>
      <c r="K295" s="48">
        <f>SUM(I295:J295)</f>
        <v>0.3</v>
      </c>
      <c r="L295" s="48">
        <v>7.4800000000000005E-2</v>
      </c>
      <c r="M295" s="48">
        <v>0</v>
      </c>
      <c r="N295" s="48">
        <f>SUM(L295:M295)</f>
        <v>7.4800000000000005E-2</v>
      </c>
      <c r="O295" s="48">
        <v>0.6</v>
      </c>
      <c r="P295" s="48">
        <v>0</v>
      </c>
      <c r="Q295" s="48">
        <f>SUM(O295:P295)</f>
        <v>0.6</v>
      </c>
      <c r="R295" s="48">
        <v>2.0499999999999998</v>
      </c>
      <c r="S295" s="48">
        <v>0</v>
      </c>
      <c r="T295" s="48">
        <f>SUM(R295:S295)</f>
        <v>2.0499999999999998</v>
      </c>
      <c r="U295" s="48">
        <v>34.36</v>
      </c>
      <c r="V295" s="48">
        <v>0</v>
      </c>
      <c r="W295" s="48">
        <f t="shared" si="334"/>
        <v>34.36</v>
      </c>
      <c r="X295" s="48">
        <v>1955</v>
      </c>
      <c r="Y295" s="48">
        <v>0</v>
      </c>
      <c r="Z295" s="48">
        <v>1955</v>
      </c>
      <c r="AA295" s="48">
        <v>1416.11</v>
      </c>
      <c r="AB295" s="48">
        <v>0</v>
      </c>
      <c r="AC295" s="48">
        <v>1416.11</v>
      </c>
      <c r="AD295" s="48">
        <v>1339.63</v>
      </c>
      <c r="AE295" s="48">
        <v>0</v>
      </c>
      <c r="AF295" s="48">
        <f>SUM(AD295:AE295)</f>
        <v>1339.63</v>
      </c>
      <c r="AG295" s="48"/>
      <c r="AH295" s="48"/>
      <c r="AI295" s="48"/>
      <c r="AJ295" s="48">
        <v>2506.21</v>
      </c>
      <c r="AK295" s="48">
        <v>0</v>
      </c>
      <c r="AL295" s="48">
        <v>2506.21</v>
      </c>
      <c r="AM295" s="48">
        <v>2486.35</v>
      </c>
      <c r="AN295" s="48">
        <v>0</v>
      </c>
      <c r="AO295" s="48">
        <v>2486.35</v>
      </c>
      <c r="AP295" s="48">
        <v>2328.71</v>
      </c>
      <c r="AQ295" s="48">
        <v>0</v>
      </c>
      <c r="AR295" s="48">
        <f>SUM(AP295:AQ295)</f>
        <v>2328.71</v>
      </c>
      <c r="AS295" s="48">
        <v>2516</v>
      </c>
      <c r="AT295" s="48">
        <v>0</v>
      </c>
      <c r="AU295" s="65">
        <v>2516</v>
      </c>
      <c r="AV295" s="90">
        <v>1838.73</v>
      </c>
      <c r="AW295" s="90">
        <v>0</v>
      </c>
      <c r="AX295" s="90">
        <f>SUM(AV295:AW295)</f>
        <v>1838.73</v>
      </c>
      <c r="AY295" s="90">
        <v>1818</v>
      </c>
      <c r="AZ295" s="90">
        <v>0</v>
      </c>
      <c r="BA295" s="117">
        <f>SUM(AY295:AZ295)</f>
        <v>1818</v>
      </c>
      <c r="BB295" s="215"/>
    </row>
    <row r="296" spans="1:58" ht="15.75" customHeight="1" x14ac:dyDescent="0.25">
      <c r="A296" s="324" t="s">
        <v>40</v>
      </c>
      <c r="B296" s="349"/>
      <c r="C296" s="20">
        <f t="shared" ref="C296:BA296" si="335">SUM(C293:C295)</f>
        <v>4.7399999999999998E-2</v>
      </c>
      <c r="D296" s="20">
        <f t="shared" si="335"/>
        <v>0</v>
      </c>
      <c r="E296" s="20">
        <f t="shared" si="335"/>
        <v>4.7399999999999998E-2</v>
      </c>
      <c r="F296" s="20">
        <f t="shared" si="335"/>
        <v>0.6</v>
      </c>
      <c r="G296" s="20">
        <f t="shared" si="335"/>
        <v>0</v>
      </c>
      <c r="H296" s="20">
        <f t="shared" si="335"/>
        <v>0.6</v>
      </c>
      <c r="I296" s="20">
        <f t="shared" si="335"/>
        <v>0.3</v>
      </c>
      <c r="J296" s="20">
        <f t="shared" si="335"/>
        <v>0</v>
      </c>
      <c r="K296" s="20">
        <f t="shared" si="335"/>
        <v>0.3</v>
      </c>
      <c r="L296" s="20">
        <f t="shared" si="335"/>
        <v>7.4800000000000005E-2</v>
      </c>
      <c r="M296" s="20">
        <f t="shared" si="335"/>
        <v>0</v>
      </c>
      <c r="N296" s="20">
        <f t="shared" si="335"/>
        <v>7.4800000000000005E-2</v>
      </c>
      <c r="O296" s="20">
        <f t="shared" si="335"/>
        <v>0.6</v>
      </c>
      <c r="P296" s="20">
        <f t="shared" si="335"/>
        <v>0</v>
      </c>
      <c r="Q296" s="20">
        <f t="shared" si="335"/>
        <v>0.6</v>
      </c>
      <c r="R296" s="20">
        <f t="shared" si="335"/>
        <v>15</v>
      </c>
      <c r="S296" s="20">
        <f t="shared" si="335"/>
        <v>0</v>
      </c>
      <c r="T296" s="20">
        <f t="shared" si="335"/>
        <v>15</v>
      </c>
      <c r="U296" s="20">
        <f t="shared" si="335"/>
        <v>916.91000000000008</v>
      </c>
      <c r="V296" s="20">
        <f t="shared" si="335"/>
        <v>0</v>
      </c>
      <c r="W296" s="20">
        <f t="shared" si="335"/>
        <v>916.91000000000008</v>
      </c>
      <c r="X296" s="20">
        <f t="shared" si="335"/>
        <v>11500</v>
      </c>
      <c r="Y296" s="20">
        <f t="shared" si="335"/>
        <v>0</v>
      </c>
      <c r="Z296" s="20">
        <f t="shared" si="335"/>
        <v>11500</v>
      </c>
      <c r="AA296" s="20">
        <f t="shared" si="335"/>
        <v>8000</v>
      </c>
      <c r="AB296" s="20">
        <f t="shared" si="335"/>
        <v>0</v>
      </c>
      <c r="AC296" s="20">
        <f t="shared" si="335"/>
        <v>8000</v>
      </c>
      <c r="AD296" s="20">
        <f t="shared" si="335"/>
        <v>4962.21</v>
      </c>
      <c r="AE296" s="20">
        <f t="shared" si="335"/>
        <v>0</v>
      </c>
      <c r="AF296" s="20">
        <f t="shared" si="335"/>
        <v>4962.21</v>
      </c>
      <c r="AG296" s="20">
        <f t="shared" si="335"/>
        <v>0</v>
      </c>
      <c r="AH296" s="20">
        <f t="shared" si="335"/>
        <v>0</v>
      </c>
      <c r="AI296" s="20">
        <f t="shared" si="335"/>
        <v>0</v>
      </c>
      <c r="AJ296" s="20">
        <f t="shared" si="335"/>
        <v>15000.02</v>
      </c>
      <c r="AK296" s="20">
        <f t="shared" si="335"/>
        <v>0</v>
      </c>
      <c r="AL296" s="20">
        <f t="shared" si="335"/>
        <v>15000.02</v>
      </c>
      <c r="AM296" s="20">
        <f t="shared" si="335"/>
        <v>14877.41</v>
      </c>
      <c r="AN296" s="20">
        <f t="shared" si="335"/>
        <v>0</v>
      </c>
      <c r="AO296" s="20">
        <f t="shared" si="335"/>
        <v>14877.41</v>
      </c>
      <c r="AP296" s="20">
        <f t="shared" si="335"/>
        <v>9585.880000000001</v>
      </c>
      <c r="AQ296" s="20">
        <f t="shared" si="335"/>
        <v>0</v>
      </c>
      <c r="AR296" s="20">
        <f t="shared" si="335"/>
        <v>9585.880000000001</v>
      </c>
      <c r="AS296" s="20">
        <f t="shared" si="335"/>
        <v>15009</v>
      </c>
      <c r="AT296" s="20">
        <f t="shared" si="335"/>
        <v>0</v>
      </c>
      <c r="AU296" s="20">
        <f t="shared" si="335"/>
        <v>15009</v>
      </c>
      <c r="AV296" s="20">
        <f t="shared" si="335"/>
        <v>8462.2799999999988</v>
      </c>
      <c r="AW296" s="20">
        <f t="shared" si="335"/>
        <v>0</v>
      </c>
      <c r="AX296" s="20">
        <f t="shared" si="335"/>
        <v>8462.2799999999988</v>
      </c>
      <c r="AY296" s="20">
        <f t="shared" si="335"/>
        <v>11000</v>
      </c>
      <c r="AZ296" s="20">
        <f t="shared" si="335"/>
        <v>0</v>
      </c>
      <c r="BA296" s="297">
        <f t="shared" si="335"/>
        <v>11000</v>
      </c>
      <c r="BB296" s="215"/>
    </row>
    <row r="297" spans="1:58" ht="15.75" customHeight="1" x14ac:dyDescent="0.25">
      <c r="A297" s="68" t="s">
        <v>244</v>
      </c>
      <c r="B297" s="55" t="s">
        <v>243</v>
      </c>
      <c r="C297" s="48">
        <v>5.1570999999999998</v>
      </c>
      <c r="D297" s="48">
        <v>5.1803999999999997</v>
      </c>
      <c r="E297" s="48">
        <v>10.3375</v>
      </c>
      <c r="F297" s="48">
        <v>6.3376000000000001</v>
      </c>
      <c r="G297" s="48">
        <v>7.0064000000000002</v>
      </c>
      <c r="H297" s="48">
        <v>13.343999999999999</v>
      </c>
      <c r="I297" s="48">
        <v>6.3376000000000001</v>
      </c>
      <c r="J297" s="48">
        <v>7.0064000000000002</v>
      </c>
      <c r="K297" s="48">
        <v>13.343999999999999</v>
      </c>
      <c r="L297" s="48">
        <v>5.4335000000000004</v>
      </c>
      <c r="M297" s="48">
        <v>5.6421000000000001</v>
      </c>
      <c r="N297" s="48">
        <f t="shared" si="313"/>
        <v>11.075600000000001</v>
      </c>
      <c r="O297" s="48">
        <v>6.3376000000000001</v>
      </c>
      <c r="P297" s="48">
        <v>7.0064000000000002</v>
      </c>
      <c r="Q297" s="48">
        <v>13.343999999999999</v>
      </c>
      <c r="R297" s="48">
        <v>3.06</v>
      </c>
      <c r="S297" s="48">
        <v>3.34</v>
      </c>
      <c r="T297" s="48">
        <f t="shared" si="314"/>
        <v>6.4</v>
      </c>
      <c r="U297" s="48">
        <v>143</v>
      </c>
      <c r="V297" s="48">
        <v>170</v>
      </c>
      <c r="W297" s="48">
        <f>SUM(U297:V297)</f>
        <v>313</v>
      </c>
      <c r="X297" s="48">
        <v>1266</v>
      </c>
      <c r="Y297" s="48">
        <v>1274</v>
      </c>
      <c r="Z297" s="48">
        <v>2540</v>
      </c>
      <c r="AA297" s="48">
        <v>839</v>
      </c>
      <c r="AB297" s="48">
        <v>847</v>
      </c>
      <c r="AC297" s="48">
        <v>1686</v>
      </c>
      <c r="AD297" s="48">
        <v>0</v>
      </c>
      <c r="AE297" s="48">
        <v>0</v>
      </c>
      <c r="AF297" s="48">
        <f>SUM(AD297:AE297)</f>
        <v>0</v>
      </c>
      <c r="AG297" s="48"/>
      <c r="AH297" s="48"/>
      <c r="AI297" s="48"/>
      <c r="AJ297" s="48">
        <v>662</v>
      </c>
      <c r="AK297" s="48">
        <v>672</v>
      </c>
      <c r="AL297" s="48">
        <v>1334</v>
      </c>
      <c r="AM297" s="48">
        <v>642</v>
      </c>
      <c r="AN297" s="48">
        <v>642</v>
      </c>
      <c r="AO297" s="48">
        <v>1284</v>
      </c>
      <c r="AP297" s="48">
        <v>413.19</v>
      </c>
      <c r="AQ297" s="48">
        <v>413.19</v>
      </c>
      <c r="AR297" s="48">
        <f>SUM(AP297:AQ297)</f>
        <v>826.38</v>
      </c>
      <c r="AS297" s="48">
        <v>561.01</v>
      </c>
      <c r="AT297" s="48">
        <v>561.01</v>
      </c>
      <c r="AU297" s="65">
        <f>SUM(AS297:AT297)</f>
        <v>1122.02</v>
      </c>
      <c r="AV297" s="90">
        <v>1331</v>
      </c>
      <c r="AW297" s="90">
        <v>1331</v>
      </c>
      <c r="AX297" s="90">
        <f>SUM(AV297:AW297)</f>
        <v>2662</v>
      </c>
      <c r="AY297" s="90">
        <v>500.01</v>
      </c>
      <c r="AZ297" s="90">
        <v>500.01</v>
      </c>
      <c r="BA297" s="117">
        <f>SUM(AY297:AZ297)</f>
        <v>1000.02</v>
      </c>
      <c r="BB297" s="215"/>
    </row>
    <row r="298" spans="1:58" ht="15.75" customHeight="1" x14ac:dyDescent="0.25">
      <c r="A298" s="324" t="s">
        <v>40</v>
      </c>
      <c r="B298" s="349"/>
      <c r="C298" s="20">
        <f t="shared" ref="C298:K298" si="336">SUM(C297)</f>
        <v>5.1570999999999998</v>
      </c>
      <c r="D298" s="20">
        <f t="shared" si="336"/>
        <v>5.1803999999999997</v>
      </c>
      <c r="E298" s="20">
        <f t="shared" si="336"/>
        <v>10.3375</v>
      </c>
      <c r="F298" s="20">
        <f t="shared" si="336"/>
        <v>6.3376000000000001</v>
      </c>
      <c r="G298" s="20">
        <f t="shared" si="336"/>
        <v>7.0064000000000002</v>
      </c>
      <c r="H298" s="20">
        <f t="shared" si="336"/>
        <v>13.343999999999999</v>
      </c>
      <c r="I298" s="20">
        <f t="shared" si="336"/>
        <v>6.3376000000000001</v>
      </c>
      <c r="J298" s="20">
        <f t="shared" si="336"/>
        <v>7.0064000000000002</v>
      </c>
      <c r="K298" s="20">
        <f t="shared" si="336"/>
        <v>13.343999999999999</v>
      </c>
      <c r="L298" s="20">
        <f>SUM(L297)</f>
        <v>5.4335000000000004</v>
      </c>
      <c r="M298" s="20">
        <f>SUM(M297)</f>
        <v>5.6421000000000001</v>
      </c>
      <c r="N298" s="20">
        <f t="shared" si="313"/>
        <v>11.075600000000001</v>
      </c>
      <c r="O298" s="20">
        <f t="shared" ref="O298:Q298" si="337">SUM(O297)</f>
        <v>6.3376000000000001</v>
      </c>
      <c r="P298" s="20">
        <f t="shared" si="337"/>
        <v>7.0064000000000002</v>
      </c>
      <c r="Q298" s="20">
        <f t="shared" si="337"/>
        <v>13.343999999999999</v>
      </c>
      <c r="R298" s="20">
        <f>SUM(R297)</f>
        <v>3.06</v>
      </c>
      <c r="S298" s="20">
        <f>SUM(S297)</f>
        <v>3.34</v>
      </c>
      <c r="T298" s="20">
        <f t="shared" si="314"/>
        <v>6.4</v>
      </c>
      <c r="U298" s="20">
        <f>SUM(U297)</f>
        <v>143</v>
      </c>
      <c r="V298" s="20">
        <f>SUM(V297)</f>
        <v>170</v>
      </c>
      <c r="W298" s="20">
        <f t="shared" ref="W298" si="338">SUM(U298:V298)</f>
        <v>313</v>
      </c>
      <c r="X298" s="20">
        <f>SUM(X297)</f>
        <v>1266</v>
      </c>
      <c r="Y298" s="20">
        <f t="shared" ref="Y298:BA298" si="339">SUM(Y297)</f>
        <v>1274</v>
      </c>
      <c r="Z298" s="20">
        <f t="shared" si="339"/>
        <v>2540</v>
      </c>
      <c r="AA298" s="20">
        <f t="shared" si="339"/>
        <v>839</v>
      </c>
      <c r="AB298" s="20">
        <f t="shared" si="339"/>
        <v>847</v>
      </c>
      <c r="AC298" s="20">
        <f t="shared" si="339"/>
        <v>1686</v>
      </c>
      <c r="AD298" s="20">
        <f t="shared" si="339"/>
        <v>0</v>
      </c>
      <c r="AE298" s="20">
        <f t="shared" si="339"/>
        <v>0</v>
      </c>
      <c r="AF298" s="20">
        <f t="shared" si="339"/>
        <v>0</v>
      </c>
      <c r="AG298" s="20">
        <f t="shared" si="339"/>
        <v>0</v>
      </c>
      <c r="AH298" s="20">
        <f t="shared" si="339"/>
        <v>0</v>
      </c>
      <c r="AI298" s="20">
        <f t="shared" si="339"/>
        <v>0</v>
      </c>
      <c r="AJ298" s="20">
        <f t="shared" si="339"/>
        <v>662</v>
      </c>
      <c r="AK298" s="20">
        <f t="shared" si="339"/>
        <v>672</v>
      </c>
      <c r="AL298" s="20">
        <f t="shared" si="339"/>
        <v>1334</v>
      </c>
      <c r="AM298" s="20">
        <f t="shared" si="339"/>
        <v>642</v>
      </c>
      <c r="AN298" s="20">
        <f t="shared" si="339"/>
        <v>642</v>
      </c>
      <c r="AO298" s="20">
        <f t="shared" si="339"/>
        <v>1284</v>
      </c>
      <c r="AP298" s="20">
        <f t="shared" si="339"/>
        <v>413.19</v>
      </c>
      <c r="AQ298" s="20">
        <f t="shared" si="339"/>
        <v>413.19</v>
      </c>
      <c r="AR298" s="20">
        <f t="shared" si="339"/>
        <v>826.38</v>
      </c>
      <c r="AS298" s="20">
        <f t="shared" si="339"/>
        <v>561.01</v>
      </c>
      <c r="AT298" s="20">
        <f t="shared" si="339"/>
        <v>561.01</v>
      </c>
      <c r="AU298" s="20">
        <f t="shared" si="339"/>
        <v>1122.02</v>
      </c>
      <c r="AV298" s="20">
        <f t="shared" si="339"/>
        <v>1331</v>
      </c>
      <c r="AW298" s="20">
        <f t="shared" si="339"/>
        <v>1331</v>
      </c>
      <c r="AX298" s="20">
        <f t="shared" si="339"/>
        <v>2662</v>
      </c>
      <c r="AY298" s="20">
        <f t="shared" si="339"/>
        <v>500.01</v>
      </c>
      <c r="AZ298" s="20">
        <f t="shared" si="339"/>
        <v>500.01</v>
      </c>
      <c r="BA298" s="297">
        <f t="shared" si="339"/>
        <v>1000.02</v>
      </c>
      <c r="BB298" s="215"/>
    </row>
    <row r="299" spans="1:58" ht="15.75" customHeight="1" x14ac:dyDescent="0.25">
      <c r="A299" s="25" t="s">
        <v>35</v>
      </c>
      <c r="B299" s="25"/>
      <c r="C299" s="25"/>
      <c r="D299" s="25"/>
      <c r="E299" s="25"/>
      <c r="F299" s="25"/>
      <c r="G299" s="25"/>
      <c r="H299" s="25"/>
      <c r="I299" s="25"/>
      <c r="J299" s="25"/>
      <c r="K299" s="25"/>
      <c r="L299" s="31"/>
      <c r="M299" s="31"/>
      <c r="N299" s="25"/>
      <c r="O299" s="25"/>
      <c r="P299" s="25"/>
      <c r="Q299" s="25"/>
      <c r="R299" s="31"/>
      <c r="S299" s="31"/>
      <c r="T299" s="25"/>
      <c r="U299" s="28"/>
      <c r="V299" s="28"/>
      <c r="W299" s="28"/>
      <c r="X299" s="28"/>
      <c r="Y299" s="28"/>
      <c r="Z299" s="14"/>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302"/>
      <c r="BB299" s="215"/>
    </row>
    <row r="300" spans="1:58" ht="15.75" customHeight="1" x14ac:dyDescent="0.25">
      <c r="A300" s="350" t="s">
        <v>245</v>
      </c>
      <c r="B300" s="55" t="s">
        <v>335</v>
      </c>
      <c r="C300" s="48">
        <v>444.072</v>
      </c>
      <c r="D300" s="48">
        <v>1485.1574000000001</v>
      </c>
      <c r="E300" s="48">
        <f t="shared" ref="E300:E307" si="340">SUM(C300:D300)</f>
        <v>1929.2294000000002</v>
      </c>
      <c r="F300" s="48">
        <v>639.21450000000004</v>
      </c>
      <c r="G300" s="48">
        <v>1900</v>
      </c>
      <c r="H300" s="48">
        <f t="shared" ref="H300:H307" si="341">SUM(F300:G300)</f>
        <v>2539.2145</v>
      </c>
      <c r="I300" s="48">
        <v>861.44449999999995</v>
      </c>
      <c r="J300" s="48">
        <v>2700</v>
      </c>
      <c r="K300" s="48">
        <f t="shared" ref="K300:K307" si="342">SUM(I300:J300)</f>
        <v>3561.4445000000001</v>
      </c>
      <c r="L300" s="48">
        <v>750</v>
      </c>
      <c r="M300" s="48">
        <v>1990</v>
      </c>
      <c r="N300" s="48">
        <f t="shared" ref="N300:N321" si="343">SUM(L300:M300)</f>
        <v>2740</v>
      </c>
      <c r="O300" s="48">
        <v>936.44449999999995</v>
      </c>
      <c r="P300" s="48">
        <v>2970.0001000000002</v>
      </c>
      <c r="Q300" s="48">
        <f>SUM(O300:P300)</f>
        <v>3906.4446000000003</v>
      </c>
      <c r="R300" s="48">
        <v>936.44449999999995</v>
      </c>
      <c r="S300" s="48">
        <v>2996.8382000000001</v>
      </c>
      <c r="T300" s="48">
        <f t="shared" ref="T300:T321" si="344">SUM(R300:S300)</f>
        <v>3933.2827000000002</v>
      </c>
      <c r="U300" s="48">
        <v>16319.71</v>
      </c>
      <c r="V300" s="48">
        <v>65882.490000000005</v>
      </c>
      <c r="W300" s="48">
        <f>SUM(U300:V300)</f>
        <v>82202.200000000012</v>
      </c>
      <c r="X300" s="48">
        <v>22251.77</v>
      </c>
      <c r="Y300" s="48">
        <v>71280</v>
      </c>
      <c r="Z300" s="48">
        <v>93531.77</v>
      </c>
      <c r="AA300" s="93">
        <v>22251.77</v>
      </c>
      <c r="AB300" s="93">
        <v>71280</v>
      </c>
      <c r="AC300" s="93">
        <v>93531.77</v>
      </c>
      <c r="AD300" s="48">
        <v>9907.33</v>
      </c>
      <c r="AE300" s="48">
        <v>32222</v>
      </c>
      <c r="AF300" s="48">
        <f>SUM(AD300:AE300)</f>
        <v>42129.33</v>
      </c>
      <c r="AG300" s="48"/>
      <c r="AH300" s="48"/>
      <c r="AI300" s="48"/>
      <c r="AJ300" s="48">
        <v>23241.77</v>
      </c>
      <c r="AK300" s="48">
        <v>74844</v>
      </c>
      <c r="AL300" s="48">
        <v>98085.77</v>
      </c>
      <c r="AM300" s="48">
        <v>17390</v>
      </c>
      <c r="AN300" s="48">
        <v>74844</v>
      </c>
      <c r="AO300" s="48">
        <v>92234</v>
      </c>
      <c r="AP300" s="48">
        <v>13045.87</v>
      </c>
      <c r="AQ300" s="48">
        <v>36637.61</v>
      </c>
      <c r="AR300" s="48">
        <f>SUM(AP300:AQ300)</f>
        <v>49683.48</v>
      </c>
      <c r="AS300" s="48">
        <v>21790</v>
      </c>
      <c r="AT300" s="48">
        <v>81444</v>
      </c>
      <c r="AU300" s="65">
        <v>103234</v>
      </c>
      <c r="AV300" s="90">
        <v>21790</v>
      </c>
      <c r="AW300" s="90">
        <v>81444</v>
      </c>
      <c r="AX300" s="90">
        <f>SUM(AV300:AW300)</f>
        <v>103234</v>
      </c>
      <c r="AY300" s="90">
        <v>0.02</v>
      </c>
      <c r="AZ300" s="90">
        <v>0.01</v>
      </c>
      <c r="BA300" s="117">
        <f>SUM(AY300:AZ300)</f>
        <v>0.03</v>
      </c>
      <c r="BB300" s="215"/>
    </row>
    <row r="301" spans="1:58" ht="15.75" customHeight="1" x14ac:dyDescent="0.25">
      <c r="A301" s="351"/>
      <c r="B301" s="55" t="s">
        <v>336</v>
      </c>
      <c r="C301" s="48"/>
      <c r="D301" s="48"/>
      <c r="E301" s="48"/>
      <c r="F301" s="48"/>
      <c r="G301" s="48"/>
      <c r="H301" s="48"/>
      <c r="I301" s="48"/>
      <c r="J301" s="48"/>
      <c r="K301" s="48"/>
      <c r="L301" s="48"/>
      <c r="M301" s="48"/>
      <c r="N301" s="48"/>
      <c r="O301" s="48"/>
      <c r="P301" s="48"/>
      <c r="Q301" s="48"/>
      <c r="R301" s="48"/>
      <c r="S301" s="48"/>
      <c r="T301" s="48"/>
      <c r="U301" s="48">
        <v>11868.88</v>
      </c>
      <c r="V301" s="48">
        <v>47914.52</v>
      </c>
      <c r="W301" s="48">
        <f t="shared" ref="W301:W304" si="345">SUM(U301:V301)</f>
        <v>59783.399999999994</v>
      </c>
      <c r="X301" s="48">
        <v>16183.12</v>
      </c>
      <c r="Y301" s="48">
        <v>51840</v>
      </c>
      <c r="Z301" s="48">
        <v>68023.12</v>
      </c>
      <c r="AA301" s="93">
        <v>16183.12</v>
      </c>
      <c r="AB301" s="93">
        <v>51840</v>
      </c>
      <c r="AC301" s="93">
        <v>68023.12</v>
      </c>
      <c r="AD301" s="48">
        <v>7205.33</v>
      </c>
      <c r="AE301" s="48">
        <v>21616</v>
      </c>
      <c r="AF301" s="48">
        <f t="shared" ref="AF301:AF304" si="346">SUM(AD301:AE301)</f>
        <v>28821.33</v>
      </c>
      <c r="AG301" s="48"/>
      <c r="AH301" s="48"/>
      <c r="AI301" s="48"/>
      <c r="AJ301" s="48">
        <v>16903.12</v>
      </c>
      <c r="AK301" s="48">
        <v>54432</v>
      </c>
      <c r="AL301" s="48">
        <v>71335.12</v>
      </c>
      <c r="AM301" s="48">
        <v>12920</v>
      </c>
      <c r="AN301" s="48">
        <v>54432</v>
      </c>
      <c r="AO301" s="48">
        <v>67352</v>
      </c>
      <c r="AP301" s="48">
        <v>9487.9</v>
      </c>
      <c r="AQ301" s="48">
        <v>28463.72</v>
      </c>
      <c r="AR301" s="48">
        <f t="shared" ref="AR301:AR304" si="347">SUM(AP301:AQ301)</f>
        <v>37951.620000000003</v>
      </c>
      <c r="AS301" s="48">
        <v>16120</v>
      </c>
      <c r="AT301" s="48">
        <v>59232</v>
      </c>
      <c r="AU301" s="65">
        <v>75352</v>
      </c>
      <c r="AV301" s="90">
        <v>16120</v>
      </c>
      <c r="AW301" s="90">
        <v>59232</v>
      </c>
      <c r="AX301" s="90">
        <f t="shared" ref="AX301:AX304" si="348">SUM(AV301:AW301)</f>
        <v>75352</v>
      </c>
      <c r="AY301" s="90">
        <v>0.02</v>
      </c>
      <c r="AZ301" s="90">
        <v>0.01</v>
      </c>
      <c r="BA301" s="117">
        <f t="shared" ref="BA301:BA304" si="349">SUM(AY301:AZ301)</f>
        <v>0.03</v>
      </c>
      <c r="BB301" s="215"/>
    </row>
    <row r="302" spans="1:58" ht="15.75" customHeight="1" x14ac:dyDescent="0.25">
      <c r="A302" s="351"/>
      <c r="B302" s="55" t="s">
        <v>337</v>
      </c>
      <c r="C302" s="48"/>
      <c r="D302" s="48"/>
      <c r="E302" s="48"/>
      <c r="F302" s="48"/>
      <c r="G302" s="48"/>
      <c r="H302" s="48"/>
      <c r="I302" s="48"/>
      <c r="J302" s="48"/>
      <c r="K302" s="48"/>
      <c r="L302" s="48"/>
      <c r="M302" s="48"/>
      <c r="N302" s="48"/>
      <c r="O302" s="48"/>
      <c r="P302" s="48"/>
      <c r="Q302" s="48"/>
      <c r="R302" s="48"/>
      <c r="S302" s="48"/>
      <c r="T302" s="48"/>
      <c r="U302" s="48">
        <v>46029.91</v>
      </c>
      <c r="V302" s="48">
        <v>185668.85</v>
      </c>
      <c r="W302" s="48">
        <f t="shared" si="345"/>
        <v>231698.76</v>
      </c>
      <c r="X302" s="48">
        <v>62709.56</v>
      </c>
      <c r="Y302" s="48">
        <v>200880</v>
      </c>
      <c r="Z302" s="48">
        <v>263589.56</v>
      </c>
      <c r="AA302" s="93">
        <v>62709.58</v>
      </c>
      <c r="AB302" s="93">
        <v>200880</v>
      </c>
      <c r="AC302" s="93">
        <v>263589.58</v>
      </c>
      <c r="AD302" s="48">
        <v>27920.67</v>
      </c>
      <c r="AE302" s="48">
        <v>83762</v>
      </c>
      <c r="AF302" s="48">
        <f t="shared" si="346"/>
        <v>111682.67</v>
      </c>
      <c r="AG302" s="48"/>
      <c r="AH302" s="48"/>
      <c r="AI302" s="48"/>
      <c r="AJ302" s="48">
        <v>65499.56</v>
      </c>
      <c r="AK302" s="48">
        <v>210924</v>
      </c>
      <c r="AL302" s="48">
        <v>276423.56</v>
      </c>
      <c r="AM302" s="48">
        <v>49190</v>
      </c>
      <c r="AN302" s="48">
        <v>210924</v>
      </c>
      <c r="AO302" s="48">
        <v>260114</v>
      </c>
      <c r="AP302" s="48">
        <v>36765.64</v>
      </c>
      <c r="AQ302" s="48">
        <v>109527.4</v>
      </c>
      <c r="AR302" s="48">
        <f t="shared" si="347"/>
        <v>146293.03999999998</v>
      </c>
      <c r="AS302" s="48">
        <v>61590</v>
      </c>
      <c r="AT302" s="48">
        <v>229524</v>
      </c>
      <c r="AU302" s="65">
        <v>291114</v>
      </c>
      <c r="AV302" s="90">
        <v>57522.86</v>
      </c>
      <c r="AW302" s="90">
        <v>213591.14</v>
      </c>
      <c r="AX302" s="90">
        <f t="shared" si="348"/>
        <v>271114</v>
      </c>
      <c r="AY302" s="90">
        <v>0.01</v>
      </c>
      <c r="AZ302" s="90">
        <v>0.01</v>
      </c>
      <c r="BA302" s="117">
        <f t="shared" si="349"/>
        <v>0.02</v>
      </c>
      <c r="BB302" s="215"/>
    </row>
    <row r="303" spans="1:58" ht="15.75" customHeight="1" x14ac:dyDescent="0.25">
      <c r="A303" s="351"/>
      <c r="B303" s="272" t="s">
        <v>377</v>
      </c>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93"/>
      <c r="AB303" s="93"/>
      <c r="AC303" s="93"/>
      <c r="AD303" s="48"/>
      <c r="AE303" s="48"/>
      <c r="AF303" s="48"/>
      <c r="AG303" s="48"/>
      <c r="AH303" s="48"/>
      <c r="AI303" s="48"/>
      <c r="AJ303" s="48"/>
      <c r="AK303" s="48"/>
      <c r="AL303" s="48"/>
      <c r="AM303" s="48"/>
      <c r="AN303" s="48"/>
      <c r="AO303" s="48"/>
      <c r="AP303" s="280">
        <v>0</v>
      </c>
      <c r="AQ303" s="280">
        <v>0</v>
      </c>
      <c r="AR303" s="280">
        <f>SUM(AP303:AQ303)</f>
        <v>0</v>
      </c>
      <c r="AS303" s="48">
        <v>58002.94</v>
      </c>
      <c r="AT303" s="48">
        <v>0</v>
      </c>
      <c r="AU303" s="65">
        <f>SUM(AS303:AT303)</f>
        <v>58002.94</v>
      </c>
      <c r="AV303" s="279">
        <v>66504.44</v>
      </c>
      <c r="AW303" s="90">
        <v>0</v>
      </c>
      <c r="AX303" s="90">
        <f t="shared" si="348"/>
        <v>66504.44</v>
      </c>
      <c r="AY303" s="90">
        <v>63804.44</v>
      </c>
      <c r="AZ303" s="90">
        <v>0</v>
      </c>
      <c r="BA303" s="117">
        <f t="shared" si="349"/>
        <v>63804.44</v>
      </c>
      <c r="BB303" s="215"/>
    </row>
    <row r="304" spans="1:58" ht="15.75" customHeight="1" x14ac:dyDescent="0.25">
      <c r="A304" s="351"/>
      <c r="B304" s="175" t="s">
        <v>246</v>
      </c>
      <c r="C304" s="48"/>
      <c r="D304" s="48"/>
      <c r="E304" s="48"/>
      <c r="F304" s="48"/>
      <c r="G304" s="48"/>
      <c r="H304" s="48"/>
      <c r="I304" s="48"/>
      <c r="J304" s="48"/>
      <c r="K304" s="48"/>
      <c r="L304" s="48"/>
      <c r="M304" s="48"/>
      <c r="N304" s="48"/>
      <c r="O304" s="48"/>
      <c r="P304" s="48"/>
      <c r="Q304" s="48"/>
      <c r="R304" s="48"/>
      <c r="S304" s="48"/>
      <c r="T304" s="48"/>
      <c r="U304" s="48">
        <v>3309.61</v>
      </c>
      <c r="V304" s="48">
        <v>0</v>
      </c>
      <c r="W304" s="48">
        <f t="shared" si="345"/>
        <v>3309.61</v>
      </c>
      <c r="X304" s="48">
        <v>48002.36</v>
      </c>
      <c r="Y304" s="48">
        <v>0</v>
      </c>
      <c r="Z304" s="48">
        <v>48002.36</v>
      </c>
      <c r="AA304" s="93">
        <v>52002.44</v>
      </c>
      <c r="AB304" s="93">
        <v>0</v>
      </c>
      <c r="AC304" s="93">
        <v>52002.44</v>
      </c>
      <c r="AD304" s="48">
        <v>48469.39</v>
      </c>
      <c r="AE304" s="48">
        <v>0</v>
      </c>
      <c r="AF304" s="48">
        <f t="shared" si="346"/>
        <v>48469.39</v>
      </c>
      <c r="AG304" s="48"/>
      <c r="AH304" s="48"/>
      <c r="AI304" s="48"/>
      <c r="AJ304" s="48">
        <v>56001.84</v>
      </c>
      <c r="AK304" s="48">
        <v>0</v>
      </c>
      <c r="AL304" s="48">
        <v>56001.84</v>
      </c>
      <c r="AM304" s="48">
        <v>54003.24</v>
      </c>
      <c r="AN304" s="48">
        <v>0</v>
      </c>
      <c r="AO304" s="48">
        <v>54003.24</v>
      </c>
      <c r="AP304" s="48">
        <v>44369.49</v>
      </c>
      <c r="AQ304" s="48">
        <v>0</v>
      </c>
      <c r="AR304" s="48">
        <f t="shared" si="347"/>
        <v>44369.49</v>
      </c>
      <c r="AS304" s="48">
        <v>0</v>
      </c>
      <c r="AT304" s="48">
        <v>0</v>
      </c>
      <c r="AU304" s="65">
        <v>0</v>
      </c>
      <c r="AV304" s="90">
        <v>0</v>
      </c>
      <c r="AW304" s="90">
        <v>0</v>
      </c>
      <c r="AX304" s="90">
        <f t="shared" si="348"/>
        <v>0</v>
      </c>
      <c r="AY304" s="90">
        <v>0</v>
      </c>
      <c r="AZ304" s="90">
        <v>0</v>
      </c>
      <c r="BA304" s="117">
        <f t="shared" si="349"/>
        <v>0</v>
      </c>
      <c r="BB304" s="215"/>
    </row>
    <row r="305" spans="1:58" s="59" customFormat="1" ht="15.75" customHeight="1" x14ac:dyDescent="0.25">
      <c r="A305" s="351"/>
      <c r="B305" s="112" t="s">
        <v>7</v>
      </c>
      <c r="C305" s="49"/>
      <c r="D305" s="49"/>
      <c r="E305" s="49"/>
      <c r="F305" s="49"/>
      <c r="G305" s="49"/>
      <c r="H305" s="49"/>
      <c r="I305" s="49"/>
      <c r="J305" s="49"/>
      <c r="K305" s="49"/>
      <c r="L305" s="49"/>
      <c r="M305" s="49"/>
      <c r="N305" s="49"/>
      <c r="O305" s="49"/>
      <c r="P305" s="49"/>
      <c r="Q305" s="49"/>
      <c r="R305" s="49"/>
      <c r="S305" s="49"/>
      <c r="T305" s="49"/>
      <c r="U305" s="49">
        <f t="shared" ref="U305:BA305" si="350">SUM(U300:U304)</f>
        <v>77528.11</v>
      </c>
      <c r="V305" s="49">
        <f t="shared" si="350"/>
        <v>299465.86</v>
      </c>
      <c r="W305" s="49">
        <f t="shared" si="350"/>
        <v>376993.97</v>
      </c>
      <c r="X305" s="49">
        <f t="shared" si="350"/>
        <v>149146.81</v>
      </c>
      <c r="Y305" s="49">
        <f t="shared" si="350"/>
        <v>324000</v>
      </c>
      <c r="Z305" s="49">
        <f t="shared" si="350"/>
        <v>473146.81</v>
      </c>
      <c r="AA305" s="163">
        <f t="shared" si="350"/>
        <v>153146.91</v>
      </c>
      <c r="AB305" s="163">
        <f t="shared" si="350"/>
        <v>324000</v>
      </c>
      <c r="AC305" s="163">
        <f t="shared" si="350"/>
        <v>477146.91000000003</v>
      </c>
      <c r="AD305" s="49">
        <f t="shared" si="350"/>
        <v>93502.720000000001</v>
      </c>
      <c r="AE305" s="49">
        <f t="shared" si="350"/>
        <v>137600</v>
      </c>
      <c r="AF305" s="49">
        <f t="shared" si="350"/>
        <v>231102.72000000003</v>
      </c>
      <c r="AG305" s="49">
        <f t="shared" si="350"/>
        <v>0</v>
      </c>
      <c r="AH305" s="49">
        <f t="shared" si="350"/>
        <v>0</v>
      </c>
      <c r="AI305" s="49">
        <f t="shared" si="350"/>
        <v>0</v>
      </c>
      <c r="AJ305" s="49">
        <f t="shared" si="350"/>
        <v>161646.28999999998</v>
      </c>
      <c r="AK305" s="49">
        <f t="shared" si="350"/>
        <v>340200</v>
      </c>
      <c r="AL305" s="49">
        <f t="shared" si="350"/>
        <v>501846.29000000004</v>
      </c>
      <c r="AM305" s="49">
        <f t="shared" si="350"/>
        <v>133503.24</v>
      </c>
      <c r="AN305" s="49">
        <f t="shared" si="350"/>
        <v>340200</v>
      </c>
      <c r="AO305" s="49">
        <f t="shared" si="350"/>
        <v>473703.24</v>
      </c>
      <c r="AP305" s="49">
        <f t="shared" si="350"/>
        <v>103668.9</v>
      </c>
      <c r="AQ305" s="49">
        <f t="shared" si="350"/>
        <v>174628.72999999998</v>
      </c>
      <c r="AR305" s="49">
        <f t="shared" si="350"/>
        <v>278297.63</v>
      </c>
      <c r="AS305" s="49">
        <f t="shared" si="350"/>
        <v>157502.94</v>
      </c>
      <c r="AT305" s="49">
        <f t="shared" si="350"/>
        <v>370200</v>
      </c>
      <c r="AU305" s="49">
        <f t="shared" si="350"/>
        <v>527702.93999999994</v>
      </c>
      <c r="AV305" s="49">
        <f t="shared" si="350"/>
        <v>161937.29999999999</v>
      </c>
      <c r="AW305" s="49">
        <f t="shared" si="350"/>
        <v>354267.14</v>
      </c>
      <c r="AX305" s="49">
        <f t="shared" si="350"/>
        <v>516204.44</v>
      </c>
      <c r="AY305" s="49">
        <f t="shared" si="350"/>
        <v>63804.490000000005</v>
      </c>
      <c r="AZ305" s="49">
        <f t="shared" si="350"/>
        <v>0.03</v>
      </c>
      <c r="BA305" s="163">
        <f t="shared" si="350"/>
        <v>63804.520000000004</v>
      </c>
      <c r="BB305" s="224"/>
      <c r="BC305" s="225"/>
      <c r="BD305" s="225"/>
      <c r="BE305" s="225"/>
      <c r="BF305" s="225"/>
    </row>
    <row r="306" spans="1:58" s="94" customFormat="1" ht="15.75" customHeight="1" x14ac:dyDescent="0.25">
      <c r="A306" s="351"/>
      <c r="B306" s="175" t="s">
        <v>247</v>
      </c>
      <c r="C306" s="93"/>
      <c r="D306" s="93"/>
      <c r="E306" s="93"/>
      <c r="F306" s="93"/>
      <c r="G306" s="93"/>
      <c r="H306" s="93"/>
      <c r="I306" s="93"/>
      <c r="J306" s="93"/>
      <c r="K306" s="93"/>
      <c r="L306" s="93"/>
      <c r="M306" s="93"/>
      <c r="N306" s="93"/>
      <c r="O306" s="93"/>
      <c r="P306" s="93"/>
      <c r="Q306" s="93"/>
      <c r="R306" s="93"/>
      <c r="S306" s="93"/>
      <c r="T306" s="93"/>
      <c r="U306" s="93">
        <v>0</v>
      </c>
      <c r="V306" s="93">
        <v>0</v>
      </c>
      <c r="W306" s="93">
        <f>SUM(U306:V306)</f>
        <v>0</v>
      </c>
      <c r="X306" s="93">
        <v>0</v>
      </c>
      <c r="Y306" s="93">
        <v>0.02</v>
      </c>
      <c r="Z306" s="93">
        <v>0.02</v>
      </c>
      <c r="AA306" s="93">
        <v>0</v>
      </c>
      <c r="AB306" s="93">
        <v>2672.9</v>
      </c>
      <c r="AC306" s="93">
        <v>2672.9</v>
      </c>
      <c r="AD306" s="93">
        <v>0</v>
      </c>
      <c r="AE306" s="93">
        <v>1235.27</v>
      </c>
      <c r="AF306" s="93">
        <f>SUM(AD306:AE306)</f>
        <v>1235.27</v>
      </c>
      <c r="AG306" s="93"/>
      <c r="AH306" s="93"/>
      <c r="AI306" s="93"/>
      <c r="AJ306" s="93">
        <v>0</v>
      </c>
      <c r="AK306" s="93">
        <v>3256.41</v>
      </c>
      <c r="AL306" s="93">
        <v>3256.41</v>
      </c>
      <c r="AM306" s="93">
        <v>0</v>
      </c>
      <c r="AN306" s="93">
        <v>2500</v>
      </c>
      <c r="AO306" s="93">
        <v>2500</v>
      </c>
      <c r="AP306" s="93">
        <v>0</v>
      </c>
      <c r="AQ306" s="93">
        <v>938.18</v>
      </c>
      <c r="AR306" s="93">
        <f>SUM(AP306:AQ306)</f>
        <v>938.18</v>
      </c>
      <c r="AS306" s="93">
        <v>0</v>
      </c>
      <c r="AT306" s="93">
        <v>3200</v>
      </c>
      <c r="AU306" s="208">
        <v>3200</v>
      </c>
      <c r="AV306" s="117">
        <v>0</v>
      </c>
      <c r="AW306" s="117">
        <v>3111</v>
      </c>
      <c r="AX306" s="117">
        <f>SUM(AV306:AW306)</f>
        <v>3111</v>
      </c>
      <c r="AY306" s="117">
        <v>0.02</v>
      </c>
      <c r="AZ306" s="117">
        <v>3199</v>
      </c>
      <c r="BA306" s="117">
        <f>SUM(AY306:AZ306)</f>
        <v>3199.02</v>
      </c>
      <c r="BB306" s="228"/>
      <c r="BC306" s="229"/>
      <c r="BD306" s="229"/>
      <c r="BE306" s="229"/>
      <c r="BF306" s="229"/>
    </row>
    <row r="307" spans="1:58" s="59" customFormat="1" ht="15.75" customHeight="1" x14ac:dyDescent="0.25">
      <c r="A307" s="352"/>
      <c r="B307" s="113" t="s">
        <v>7</v>
      </c>
      <c r="C307" s="49">
        <v>0.16120000000000001</v>
      </c>
      <c r="D307" s="49">
        <v>0</v>
      </c>
      <c r="E307" s="49">
        <f t="shared" si="340"/>
        <v>0.16120000000000001</v>
      </c>
      <c r="F307" s="49">
        <v>0.22720000000000001</v>
      </c>
      <c r="G307" s="49">
        <v>0</v>
      </c>
      <c r="H307" s="49">
        <f t="shared" si="341"/>
        <v>0.22720000000000001</v>
      </c>
      <c r="I307" s="49">
        <v>0.22700000000000001</v>
      </c>
      <c r="J307" s="49">
        <v>0</v>
      </c>
      <c r="K307" s="49">
        <f t="shared" si="342"/>
        <v>0.22700000000000001</v>
      </c>
      <c r="L307" s="49">
        <v>0.21579999999999999</v>
      </c>
      <c r="M307" s="49">
        <v>0</v>
      </c>
      <c r="N307" s="49">
        <f t="shared" si="343"/>
        <v>0.21579999999999999</v>
      </c>
      <c r="O307" s="49">
        <v>0.25219999999999998</v>
      </c>
      <c r="P307" s="49">
        <v>0</v>
      </c>
      <c r="Q307" s="49">
        <f>SUM(O307:P307)</f>
        <v>0.25219999999999998</v>
      </c>
      <c r="R307" s="49">
        <v>456.77910000000003</v>
      </c>
      <c r="S307" s="49">
        <v>0</v>
      </c>
      <c r="T307" s="49">
        <f t="shared" si="344"/>
        <v>456.77910000000003</v>
      </c>
      <c r="U307" s="49">
        <f>SUM(U306)</f>
        <v>0</v>
      </c>
      <c r="V307" s="49">
        <f t="shared" ref="V307:W307" si="351">SUM(V306)</f>
        <v>0</v>
      </c>
      <c r="W307" s="49">
        <f t="shared" si="351"/>
        <v>0</v>
      </c>
      <c r="X307" s="49">
        <f>SUM(X306)</f>
        <v>0</v>
      </c>
      <c r="Y307" s="49">
        <f t="shared" ref="Y307:AU307" si="352">SUM(Y306)</f>
        <v>0.02</v>
      </c>
      <c r="Z307" s="49">
        <f t="shared" si="352"/>
        <v>0.02</v>
      </c>
      <c r="AA307" s="163">
        <f t="shared" si="352"/>
        <v>0</v>
      </c>
      <c r="AB307" s="163">
        <f t="shared" si="352"/>
        <v>2672.9</v>
      </c>
      <c r="AC307" s="163">
        <f t="shared" si="352"/>
        <v>2672.9</v>
      </c>
      <c r="AD307" s="49">
        <f t="shared" si="352"/>
        <v>0</v>
      </c>
      <c r="AE307" s="49">
        <f t="shared" si="352"/>
        <v>1235.27</v>
      </c>
      <c r="AF307" s="49">
        <f t="shared" si="352"/>
        <v>1235.27</v>
      </c>
      <c r="AG307" s="49">
        <f t="shared" si="352"/>
        <v>0</v>
      </c>
      <c r="AH307" s="49">
        <f t="shared" si="352"/>
        <v>0</v>
      </c>
      <c r="AI307" s="49">
        <f t="shared" si="352"/>
        <v>0</v>
      </c>
      <c r="AJ307" s="49">
        <f t="shared" si="352"/>
        <v>0</v>
      </c>
      <c r="AK307" s="49">
        <f t="shared" si="352"/>
        <v>3256.41</v>
      </c>
      <c r="AL307" s="49">
        <f t="shared" si="352"/>
        <v>3256.41</v>
      </c>
      <c r="AM307" s="49">
        <f t="shared" si="352"/>
        <v>0</v>
      </c>
      <c r="AN307" s="49">
        <f t="shared" si="352"/>
        <v>2500</v>
      </c>
      <c r="AO307" s="49">
        <f t="shared" si="352"/>
        <v>2500</v>
      </c>
      <c r="AP307" s="49">
        <f>SUM(AP306)</f>
        <v>0</v>
      </c>
      <c r="AQ307" s="49">
        <f t="shared" ref="AQ307:AR307" si="353">SUM(AQ306)</f>
        <v>938.18</v>
      </c>
      <c r="AR307" s="49">
        <f t="shared" si="353"/>
        <v>938.18</v>
      </c>
      <c r="AS307" s="49">
        <f t="shared" si="352"/>
        <v>0</v>
      </c>
      <c r="AT307" s="49">
        <f t="shared" si="352"/>
        <v>3200</v>
      </c>
      <c r="AU307" s="205">
        <f t="shared" si="352"/>
        <v>3200</v>
      </c>
      <c r="AV307" s="103">
        <f>SUM(AV306)</f>
        <v>0</v>
      </c>
      <c r="AW307" s="103">
        <f t="shared" ref="AW307:AX307" si="354">SUM(AW306)</f>
        <v>3111</v>
      </c>
      <c r="AX307" s="103">
        <f t="shared" si="354"/>
        <v>3111</v>
      </c>
      <c r="AY307" s="103">
        <f>SUM(AY306)</f>
        <v>0.02</v>
      </c>
      <c r="AZ307" s="103">
        <f t="shared" ref="AZ307:BA307" si="355">SUM(AZ306)</f>
        <v>3199</v>
      </c>
      <c r="BA307" s="304">
        <f t="shared" si="355"/>
        <v>3199.02</v>
      </c>
      <c r="BB307" s="224"/>
      <c r="BC307" s="225"/>
      <c r="BD307" s="225"/>
      <c r="BE307" s="225"/>
      <c r="BF307" s="225"/>
    </row>
    <row r="308" spans="1:58" ht="15.75" customHeight="1" x14ac:dyDescent="0.25">
      <c r="A308" s="329" t="s">
        <v>40</v>
      </c>
      <c r="B308" s="330"/>
      <c r="C308" s="34">
        <f t="shared" ref="C308:M308" si="356">SUM(C300:C307)</f>
        <v>444.23320000000001</v>
      </c>
      <c r="D308" s="34">
        <f t="shared" si="356"/>
        <v>1485.1574000000001</v>
      </c>
      <c r="E308" s="34">
        <f t="shared" si="356"/>
        <v>1929.3906000000002</v>
      </c>
      <c r="F308" s="34">
        <f t="shared" si="356"/>
        <v>639.44170000000008</v>
      </c>
      <c r="G308" s="34">
        <f t="shared" si="356"/>
        <v>1900</v>
      </c>
      <c r="H308" s="34">
        <f t="shared" si="356"/>
        <v>2539.4416999999999</v>
      </c>
      <c r="I308" s="34">
        <f t="shared" si="356"/>
        <v>861.67149999999992</v>
      </c>
      <c r="J308" s="34">
        <f t="shared" si="356"/>
        <v>2700</v>
      </c>
      <c r="K308" s="34">
        <f t="shared" si="356"/>
        <v>3561.6714999999999</v>
      </c>
      <c r="L308" s="34">
        <f t="shared" si="356"/>
        <v>750.21579999999994</v>
      </c>
      <c r="M308" s="34">
        <f t="shared" si="356"/>
        <v>1990</v>
      </c>
      <c r="N308" s="34">
        <f t="shared" si="343"/>
        <v>2740.2157999999999</v>
      </c>
      <c r="O308" s="34">
        <f>SUM(O300:O307)</f>
        <v>936.69669999999996</v>
      </c>
      <c r="P308" s="34">
        <f>SUM(P300:P307)</f>
        <v>2970.0001000000002</v>
      </c>
      <c r="Q308" s="34">
        <f>SUM(Q300:Q307)</f>
        <v>3906.6968000000002</v>
      </c>
      <c r="R308" s="34">
        <f>SUM(R300:R307)</f>
        <v>1393.2236</v>
      </c>
      <c r="S308" s="34">
        <f>SUM(S300:S307)</f>
        <v>2996.8382000000001</v>
      </c>
      <c r="T308" s="34">
        <f t="shared" si="344"/>
        <v>4390.0618000000004</v>
      </c>
      <c r="U308" s="34">
        <f>U305+U307</f>
        <v>77528.11</v>
      </c>
      <c r="V308" s="34">
        <f t="shared" ref="V308:W308" si="357">V305+V307</f>
        <v>299465.86</v>
      </c>
      <c r="W308" s="34">
        <f t="shared" si="357"/>
        <v>376993.97</v>
      </c>
      <c r="X308" s="34">
        <f>X305+X307</f>
        <v>149146.81</v>
      </c>
      <c r="Y308" s="34">
        <f t="shared" ref="Y308:BA308" si="358">Y305+Y307</f>
        <v>324000.02</v>
      </c>
      <c r="Z308" s="34">
        <f t="shared" si="358"/>
        <v>473146.83</v>
      </c>
      <c r="AA308" s="164">
        <f t="shared" si="358"/>
        <v>153146.91</v>
      </c>
      <c r="AB308" s="164">
        <f t="shared" si="358"/>
        <v>326672.90000000002</v>
      </c>
      <c r="AC308" s="164">
        <f t="shared" si="358"/>
        <v>479819.81000000006</v>
      </c>
      <c r="AD308" s="34">
        <f t="shared" si="358"/>
        <v>93502.720000000001</v>
      </c>
      <c r="AE308" s="34">
        <f t="shared" si="358"/>
        <v>138835.26999999999</v>
      </c>
      <c r="AF308" s="34">
        <f t="shared" si="358"/>
        <v>232337.99000000002</v>
      </c>
      <c r="AG308" s="34">
        <f t="shared" si="358"/>
        <v>0</v>
      </c>
      <c r="AH308" s="34">
        <f t="shared" si="358"/>
        <v>0</v>
      </c>
      <c r="AI308" s="34">
        <f t="shared" si="358"/>
        <v>0</v>
      </c>
      <c r="AJ308" s="34">
        <f t="shared" si="358"/>
        <v>161646.28999999998</v>
      </c>
      <c r="AK308" s="34">
        <f t="shared" si="358"/>
        <v>343456.41</v>
      </c>
      <c r="AL308" s="34">
        <f t="shared" si="358"/>
        <v>505102.7</v>
      </c>
      <c r="AM308" s="34">
        <f t="shared" si="358"/>
        <v>133503.24</v>
      </c>
      <c r="AN308" s="34">
        <f t="shared" si="358"/>
        <v>342700</v>
      </c>
      <c r="AO308" s="34">
        <f t="shared" si="358"/>
        <v>476203.24</v>
      </c>
      <c r="AP308" s="34">
        <f t="shared" si="358"/>
        <v>103668.9</v>
      </c>
      <c r="AQ308" s="34">
        <f t="shared" si="358"/>
        <v>175566.90999999997</v>
      </c>
      <c r="AR308" s="34">
        <f t="shared" si="358"/>
        <v>279235.81</v>
      </c>
      <c r="AS308" s="34">
        <f t="shared" si="358"/>
        <v>157502.94</v>
      </c>
      <c r="AT308" s="34">
        <f t="shared" si="358"/>
        <v>373400</v>
      </c>
      <c r="AU308" s="34">
        <f t="shared" si="358"/>
        <v>530902.93999999994</v>
      </c>
      <c r="AV308" s="34">
        <f t="shared" si="358"/>
        <v>161937.29999999999</v>
      </c>
      <c r="AW308" s="34">
        <f t="shared" si="358"/>
        <v>357378.14</v>
      </c>
      <c r="AX308" s="34">
        <f t="shared" si="358"/>
        <v>519315.44</v>
      </c>
      <c r="AY308" s="34">
        <f t="shared" si="358"/>
        <v>63804.51</v>
      </c>
      <c r="AZ308" s="34">
        <f t="shared" si="358"/>
        <v>3199.03</v>
      </c>
      <c r="BA308" s="164">
        <f t="shared" si="358"/>
        <v>67003.540000000008</v>
      </c>
      <c r="BB308" s="215"/>
    </row>
    <row r="309" spans="1:58" s="214" customFormat="1" ht="15.75" customHeight="1" x14ac:dyDescent="0.25">
      <c r="A309" s="331" t="s">
        <v>383</v>
      </c>
      <c r="B309" t="s">
        <v>384</v>
      </c>
      <c r="C309" s="316"/>
      <c r="D309" s="316"/>
      <c r="E309" s="316"/>
      <c r="F309" s="316"/>
      <c r="G309" s="316"/>
      <c r="H309" s="316"/>
      <c r="I309" s="316"/>
      <c r="J309" s="316"/>
      <c r="K309" s="316"/>
      <c r="L309" s="316"/>
      <c r="M309" s="316"/>
      <c r="N309" s="316"/>
      <c r="O309" s="316"/>
      <c r="P309" s="316"/>
      <c r="Q309" s="316"/>
      <c r="R309" s="316"/>
      <c r="S309" s="316"/>
      <c r="T309" s="316"/>
      <c r="U309" s="316"/>
      <c r="V309" s="316"/>
      <c r="W309" s="316"/>
      <c r="X309" s="316"/>
      <c r="Y309" s="316"/>
      <c r="Z309" s="316"/>
      <c r="AA309" s="317"/>
      <c r="AB309" s="317"/>
      <c r="AC309" s="317"/>
      <c r="AD309" s="316"/>
      <c r="AE309" s="316"/>
      <c r="AF309" s="316"/>
      <c r="AG309" s="316"/>
      <c r="AH309" s="316"/>
      <c r="AI309" s="316"/>
      <c r="AJ309" s="316"/>
      <c r="AK309" s="316"/>
      <c r="AL309" s="316"/>
      <c r="AM309" s="316"/>
      <c r="AN309" s="316"/>
      <c r="AO309" s="316"/>
      <c r="AP309" s="316"/>
      <c r="AQ309" s="316"/>
      <c r="AR309" s="316"/>
      <c r="AS309" s="316"/>
      <c r="AT309" s="316"/>
      <c r="AU309" s="316"/>
      <c r="AV309" s="316">
        <v>0.01</v>
      </c>
      <c r="AW309" s="316">
        <v>0.01</v>
      </c>
      <c r="AX309" s="316">
        <f>SUM(AV309:AW309)</f>
        <v>0.02</v>
      </c>
      <c r="AY309" s="322">
        <v>14608</v>
      </c>
      <c r="AZ309" s="322">
        <v>21912</v>
      </c>
      <c r="BA309" s="317">
        <f>SUM(AY309:AZ309)</f>
        <v>36520</v>
      </c>
      <c r="BB309" s="215"/>
    </row>
    <row r="310" spans="1:58" s="214" customFormat="1" ht="15.75" customHeight="1" x14ac:dyDescent="0.25">
      <c r="A310" s="332"/>
      <c r="B310" s="27" t="s">
        <v>385</v>
      </c>
      <c r="C310" s="316"/>
      <c r="D310" s="316"/>
      <c r="E310" s="316"/>
      <c r="F310" s="316"/>
      <c r="G310" s="316"/>
      <c r="H310" s="316"/>
      <c r="I310" s="316"/>
      <c r="J310" s="316"/>
      <c r="K310" s="316"/>
      <c r="L310" s="316"/>
      <c r="M310" s="316"/>
      <c r="N310" s="316"/>
      <c r="O310" s="316"/>
      <c r="P310" s="316"/>
      <c r="Q310" s="316"/>
      <c r="R310" s="316"/>
      <c r="S310" s="316"/>
      <c r="T310" s="316"/>
      <c r="U310" s="316"/>
      <c r="V310" s="316"/>
      <c r="W310" s="316"/>
      <c r="X310" s="316"/>
      <c r="Y310" s="316"/>
      <c r="Z310" s="316"/>
      <c r="AA310" s="317"/>
      <c r="AB310" s="317"/>
      <c r="AC310" s="317"/>
      <c r="AD310" s="316"/>
      <c r="AE310" s="316"/>
      <c r="AF310" s="316"/>
      <c r="AG310" s="316"/>
      <c r="AH310" s="316"/>
      <c r="AI310" s="316"/>
      <c r="AJ310" s="316"/>
      <c r="AK310" s="316"/>
      <c r="AL310" s="316"/>
      <c r="AM310" s="316"/>
      <c r="AN310" s="316"/>
      <c r="AO310" s="316"/>
      <c r="AP310" s="316"/>
      <c r="AQ310" s="316"/>
      <c r="AR310" s="316"/>
      <c r="AS310" s="316"/>
      <c r="AT310" s="316"/>
      <c r="AU310" s="316"/>
      <c r="AV310" s="316">
        <v>0.01</v>
      </c>
      <c r="AW310" s="316">
        <v>0.01</v>
      </c>
      <c r="AX310" s="316">
        <f t="shared" ref="AX310:AX316" si="359">SUM(AV310:AW310)</f>
        <v>0.02</v>
      </c>
      <c r="AY310" s="322">
        <v>15936</v>
      </c>
      <c r="AZ310" s="322">
        <v>10624</v>
      </c>
      <c r="BA310" s="317">
        <f t="shared" ref="BA310:BA316" si="360">SUM(AY310:AZ310)</f>
        <v>26560</v>
      </c>
      <c r="BB310" s="215"/>
    </row>
    <row r="311" spans="1:58" s="214" customFormat="1" ht="15.75" customHeight="1" x14ac:dyDescent="0.25">
      <c r="A311" s="332"/>
      <c r="B311" t="s">
        <v>386</v>
      </c>
      <c r="C311" s="316"/>
      <c r="D311" s="316"/>
      <c r="E311" s="316"/>
      <c r="F311" s="316"/>
      <c r="G311" s="316"/>
      <c r="H311" s="316"/>
      <c r="I311" s="316"/>
      <c r="J311" s="316"/>
      <c r="K311" s="316"/>
      <c r="L311" s="316"/>
      <c r="M311" s="316"/>
      <c r="N311" s="316"/>
      <c r="O311" s="316"/>
      <c r="P311" s="316"/>
      <c r="Q311" s="316"/>
      <c r="R311" s="316"/>
      <c r="S311" s="316"/>
      <c r="T311" s="316"/>
      <c r="U311" s="316"/>
      <c r="V311" s="316"/>
      <c r="W311" s="316"/>
      <c r="X311" s="316"/>
      <c r="Y311" s="316"/>
      <c r="Z311" s="316"/>
      <c r="AA311" s="317"/>
      <c r="AB311" s="317"/>
      <c r="AC311" s="317"/>
      <c r="AD311" s="316"/>
      <c r="AE311" s="316"/>
      <c r="AF311" s="316"/>
      <c r="AG311" s="316"/>
      <c r="AH311" s="316"/>
      <c r="AI311" s="316"/>
      <c r="AJ311" s="316"/>
      <c r="AK311" s="316"/>
      <c r="AL311" s="316"/>
      <c r="AM311" s="316"/>
      <c r="AN311" s="316"/>
      <c r="AO311" s="316"/>
      <c r="AP311" s="316"/>
      <c r="AQ311" s="316"/>
      <c r="AR311" s="316"/>
      <c r="AS311" s="316"/>
      <c r="AT311" s="316"/>
      <c r="AU311" s="316"/>
      <c r="AV311" s="316">
        <v>0.01</v>
      </c>
      <c r="AW311" s="316">
        <v>0.01</v>
      </c>
      <c r="AX311" s="316">
        <f t="shared" si="359"/>
        <v>0.02</v>
      </c>
      <c r="AY311" s="322">
        <v>41168</v>
      </c>
      <c r="AZ311" s="322">
        <v>61752</v>
      </c>
      <c r="BA311" s="317">
        <f t="shared" si="360"/>
        <v>102920</v>
      </c>
      <c r="BB311" s="215"/>
    </row>
    <row r="312" spans="1:58" s="214" customFormat="1" ht="15.75" customHeight="1" x14ac:dyDescent="0.25">
      <c r="A312" s="332"/>
      <c r="B312" t="s">
        <v>387</v>
      </c>
      <c r="C312" s="316"/>
      <c r="D312" s="316"/>
      <c r="E312" s="316"/>
      <c r="F312" s="316"/>
      <c r="G312" s="316"/>
      <c r="H312" s="316"/>
      <c r="I312" s="316"/>
      <c r="J312" s="316"/>
      <c r="K312" s="316"/>
      <c r="L312" s="316"/>
      <c r="M312" s="316"/>
      <c r="N312" s="316"/>
      <c r="O312" s="316"/>
      <c r="P312" s="316"/>
      <c r="Q312" s="316"/>
      <c r="R312" s="316"/>
      <c r="S312" s="316"/>
      <c r="T312" s="316"/>
      <c r="U312" s="316"/>
      <c r="V312" s="316"/>
      <c r="W312" s="316"/>
      <c r="X312" s="316"/>
      <c r="Y312" s="316"/>
      <c r="Z312" s="316"/>
      <c r="AA312" s="317"/>
      <c r="AB312" s="317"/>
      <c r="AC312" s="317"/>
      <c r="AD312" s="316"/>
      <c r="AE312" s="316"/>
      <c r="AF312" s="316"/>
      <c r="AG312" s="316"/>
      <c r="AH312" s="316"/>
      <c r="AI312" s="316"/>
      <c r="AJ312" s="316"/>
      <c r="AK312" s="316"/>
      <c r="AL312" s="316"/>
      <c r="AM312" s="316"/>
      <c r="AN312" s="316"/>
      <c r="AO312" s="316"/>
      <c r="AP312" s="316"/>
      <c r="AQ312" s="316"/>
      <c r="AR312" s="316"/>
      <c r="AS312" s="316"/>
      <c r="AT312" s="316"/>
      <c r="AU312" s="316"/>
      <c r="AV312" s="316">
        <v>0.01</v>
      </c>
      <c r="AW312" s="316">
        <v>0.01</v>
      </c>
      <c r="AX312" s="316">
        <f t="shared" si="359"/>
        <v>0.02</v>
      </c>
      <c r="AY312" s="322">
        <v>42592</v>
      </c>
      <c r="AZ312" s="322">
        <v>63888</v>
      </c>
      <c r="BA312" s="317">
        <f t="shared" si="360"/>
        <v>106480</v>
      </c>
      <c r="BB312" s="215"/>
    </row>
    <row r="313" spans="1:58" s="214" customFormat="1" ht="15.75" customHeight="1" x14ac:dyDescent="0.25">
      <c r="A313" s="332"/>
      <c r="B313" t="s">
        <v>388</v>
      </c>
      <c r="C313" s="316"/>
      <c r="D313" s="316"/>
      <c r="E313" s="316"/>
      <c r="F313" s="316"/>
      <c r="G313" s="316"/>
      <c r="H313" s="316"/>
      <c r="I313" s="316"/>
      <c r="J313" s="316"/>
      <c r="K313" s="316"/>
      <c r="L313" s="316"/>
      <c r="M313" s="316"/>
      <c r="N313" s="316"/>
      <c r="O313" s="316"/>
      <c r="P313" s="316"/>
      <c r="Q313" s="316"/>
      <c r="R313" s="316"/>
      <c r="S313" s="316"/>
      <c r="T313" s="316"/>
      <c r="U313" s="316"/>
      <c r="V313" s="316"/>
      <c r="W313" s="316"/>
      <c r="X313" s="316"/>
      <c r="Y313" s="316"/>
      <c r="Z313" s="316"/>
      <c r="AA313" s="317"/>
      <c r="AB313" s="317"/>
      <c r="AC313" s="317"/>
      <c r="AD313" s="316"/>
      <c r="AE313" s="316"/>
      <c r="AF313" s="316"/>
      <c r="AG313" s="316"/>
      <c r="AH313" s="316"/>
      <c r="AI313" s="316"/>
      <c r="AJ313" s="316"/>
      <c r="AK313" s="316"/>
      <c r="AL313" s="316"/>
      <c r="AM313" s="316"/>
      <c r="AN313" s="316"/>
      <c r="AO313" s="316"/>
      <c r="AP313" s="316"/>
      <c r="AQ313" s="316"/>
      <c r="AR313" s="316"/>
      <c r="AS313" s="316"/>
      <c r="AT313" s="316"/>
      <c r="AU313" s="316"/>
      <c r="AV313" s="316">
        <v>0.01</v>
      </c>
      <c r="AW313" s="316">
        <v>0.01</v>
      </c>
      <c r="AX313" s="316">
        <f t="shared" si="359"/>
        <v>0.02</v>
      </c>
      <c r="AY313" s="322">
        <v>30976</v>
      </c>
      <c r="AZ313" s="322">
        <v>46464</v>
      </c>
      <c r="BA313" s="317">
        <f t="shared" si="360"/>
        <v>77440</v>
      </c>
      <c r="BB313" s="215"/>
    </row>
    <row r="314" spans="1:58" s="214" customFormat="1" ht="15.75" customHeight="1" x14ac:dyDescent="0.25">
      <c r="A314" s="332"/>
      <c r="B314" t="s">
        <v>389</v>
      </c>
      <c r="C314" s="316"/>
      <c r="D314" s="316"/>
      <c r="E314" s="316"/>
      <c r="F314" s="316"/>
      <c r="G314" s="316"/>
      <c r="H314" s="316"/>
      <c r="I314" s="316"/>
      <c r="J314" s="316"/>
      <c r="K314" s="316"/>
      <c r="L314" s="316"/>
      <c r="M314" s="316"/>
      <c r="N314" s="316"/>
      <c r="O314" s="316"/>
      <c r="P314" s="316"/>
      <c r="Q314" s="316"/>
      <c r="R314" s="316"/>
      <c r="S314" s="316"/>
      <c r="T314" s="316"/>
      <c r="U314" s="316"/>
      <c r="V314" s="316"/>
      <c r="W314" s="316"/>
      <c r="X314" s="316"/>
      <c r="Y314" s="316"/>
      <c r="Z314" s="316"/>
      <c r="AA314" s="317"/>
      <c r="AB314" s="317"/>
      <c r="AC314" s="317"/>
      <c r="AD314" s="316"/>
      <c r="AE314" s="316"/>
      <c r="AF314" s="316"/>
      <c r="AG314" s="316"/>
      <c r="AH314" s="316"/>
      <c r="AI314" s="316"/>
      <c r="AJ314" s="316"/>
      <c r="AK314" s="316"/>
      <c r="AL314" s="316"/>
      <c r="AM314" s="316"/>
      <c r="AN314" s="316"/>
      <c r="AO314" s="316"/>
      <c r="AP314" s="316"/>
      <c r="AQ314" s="316"/>
      <c r="AR314" s="316"/>
      <c r="AS314" s="316"/>
      <c r="AT314" s="316"/>
      <c r="AU314" s="316"/>
      <c r="AV314" s="316">
        <v>0.01</v>
      </c>
      <c r="AW314" s="316">
        <v>0.01</v>
      </c>
      <c r="AX314" s="316">
        <f t="shared" si="359"/>
        <v>0.02</v>
      </c>
      <c r="AY314" s="322">
        <v>120032</v>
      </c>
      <c r="AZ314" s="322">
        <v>180048</v>
      </c>
      <c r="BA314" s="317">
        <f t="shared" si="360"/>
        <v>300080</v>
      </c>
      <c r="BB314" s="215"/>
    </row>
    <row r="315" spans="1:58" s="214" customFormat="1" ht="15.75" customHeight="1" x14ac:dyDescent="0.25">
      <c r="A315" s="332"/>
      <c r="B315" t="s">
        <v>390</v>
      </c>
      <c r="C315" s="316"/>
      <c r="D315" s="316"/>
      <c r="E315" s="316"/>
      <c r="F315" s="316"/>
      <c r="G315" s="316"/>
      <c r="H315" s="316"/>
      <c r="I315" s="316"/>
      <c r="J315" s="316"/>
      <c r="K315" s="316"/>
      <c r="L315" s="316"/>
      <c r="M315" s="316"/>
      <c r="N315" s="316"/>
      <c r="O315" s="316"/>
      <c r="P315" s="316"/>
      <c r="Q315" s="316"/>
      <c r="R315" s="316"/>
      <c r="S315" s="316"/>
      <c r="T315" s="316"/>
      <c r="U315" s="316"/>
      <c r="V315" s="316"/>
      <c r="W315" s="316"/>
      <c r="X315" s="316"/>
      <c r="Y315" s="316"/>
      <c r="Z315" s="316"/>
      <c r="AA315" s="317"/>
      <c r="AB315" s="317"/>
      <c r="AC315" s="317"/>
      <c r="AD315" s="316"/>
      <c r="AE315" s="316"/>
      <c r="AF315" s="316"/>
      <c r="AG315" s="316"/>
      <c r="AH315" s="316"/>
      <c r="AI315" s="316"/>
      <c r="AJ315" s="316"/>
      <c r="AK315" s="316"/>
      <c r="AL315" s="316"/>
      <c r="AM315" s="316"/>
      <c r="AN315" s="316"/>
      <c r="AO315" s="316"/>
      <c r="AP315" s="316"/>
      <c r="AQ315" s="316"/>
      <c r="AR315" s="316"/>
      <c r="AS315" s="316"/>
      <c r="AT315" s="316"/>
      <c r="AU315" s="316"/>
      <c r="AV315" s="316">
        <v>0</v>
      </c>
      <c r="AW315" s="316">
        <v>0</v>
      </c>
      <c r="AX315" s="316">
        <f t="shared" si="359"/>
        <v>0</v>
      </c>
      <c r="AY315" s="322">
        <v>10000</v>
      </c>
      <c r="AZ315" s="322">
        <v>15000</v>
      </c>
      <c r="BA315" s="317">
        <f t="shared" si="360"/>
        <v>25000</v>
      </c>
      <c r="BB315" s="215"/>
    </row>
    <row r="316" spans="1:58" s="214" customFormat="1" ht="15.75" customHeight="1" x14ac:dyDescent="0.25">
      <c r="A316" s="333"/>
      <c r="B316" t="s">
        <v>391</v>
      </c>
      <c r="C316" s="316"/>
      <c r="D316" s="316"/>
      <c r="E316" s="316"/>
      <c r="F316" s="316"/>
      <c r="G316" s="316"/>
      <c r="H316" s="316"/>
      <c r="I316" s="316"/>
      <c r="J316" s="316"/>
      <c r="K316" s="316"/>
      <c r="L316" s="316"/>
      <c r="M316" s="316"/>
      <c r="N316" s="316"/>
      <c r="O316" s="316"/>
      <c r="P316" s="316"/>
      <c r="Q316" s="316"/>
      <c r="R316" s="316"/>
      <c r="S316" s="316"/>
      <c r="T316" s="316"/>
      <c r="U316" s="316"/>
      <c r="V316" s="316"/>
      <c r="W316" s="316"/>
      <c r="X316" s="316"/>
      <c r="Y316" s="316"/>
      <c r="Z316" s="316"/>
      <c r="AA316" s="317"/>
      <c r="AB316" s="317"/>
      <c r="AC316" s="317"/>
      <c r="AD316" s="316"/>
      <c r="AE316" s="316"/>
      <c r="AF316" s="316"/>
      <c r="AG316" s="316"/>
      <c r="AH316" s="316"/>
      <c r="AI316" s="316"/>
      <c r="AJ316" s="316"/>
      <c r="AK316" s="316"/>
      <c r="AL316" s="316"/>
      <c r="AM316" s="316"/>
      <c r="AN316" s="316"/>
      <c r="AO316" s="316"/>
      <c r="AP316" s="316"/>
      <c r="AQ316" s="316"/>
      <c r="AR316" s="316"/>
      <c r="AS316" s="316"/>
      <c r="AT316" s="316"/>
      <c r="AU316" s="316"/>
      <c r="AV316" s="316">
        <v>0.01</v>
      </c>
      <c r="AW316" s="316">
        <v>0.01</v>
      </c>
      <c r="AX316" s="316">
        <f t="shared" si="359"/>
        <v>0.02</v>
      </c>
      <c r="AY316" s="322">
        <v>7.0000000000000007E-2</v>
      </c>
      <c r="AZ316" s="322">
        <v>7.0000000000000007E-2</v>
      </c>
      <c r="BA316" s="317">
        <f t="shared" si="360"/>
        <v>0.14000000000000001</v>
      </c>
      <c r="BB316" s="215"/>
    </row>
    <row r="317" spans="1:58" ht="15.75" customHeight="1" x14ac:dyDescent="0.25">
      <c r="A317" s="312"/>
      <c r="B317" s="329" t="s">
        <v>40</v>
      </c>
      <c r="C317" s="330"/>
      <c r="D317" s="86"/>
      <c r="E317" s="86"/>
      <c r="F317" s="86"/>
      <c r="G317" s="86"/>
      <c r="H317" s="86"/>
      <c r="I317" s="86"/>
      <c r="J317" s="86"/>
      <c r="K317" s="86"/>
      <c r="L317" s="86"/>
      <c r="M317" s="86"/>
      <c r="N317" s="86"/>
      <c r="O317" s="86"/>
      <c r="P317" s="86"/>
      <c r="Q317" s="86"/>
      <c r="R317" s="86"/>
      <c r="S317" s="86"/>
      <c r="T317" s="86"/>
      <c r="U317" s="86"/>
      <c r="V317" s="86"/>
      <c r="W317" s="313"/>
      <c r="X317" s="310"/>
      <c r="Y317" s="310"/>
      <c r="Z317" s="310"/>
      <c r="AA317" s="311"/>
      <c r="AB317" s="311"/>
      <c r="AC317" s="311"/>
      <c r="AD317" s="310"/>
      <c r="AE317" s="310"/>
      <c r="AF317" s="310"/>
      <c r="AG317" s="310"/>
      <c r="AH317" s="310"/>
      <c r="AI317" s="310"/>
      <c r="AJ317" s="310"/>
      <c r="AK317" s="310"/>
      <c r="AL317" s="310"/>
      <c r="AM317" s="314"/>
      <c r="AN317" s="56"/>
      <c r="AO317" s="315"/>
      <c r="AP317" s="126"/>
      <c r="AQ317" s="126"/>
      <c r="AR317" s="126"/>
      <c r="AS317" s="126"/>
      <c r="AT317" s="126"/>
      <c r="AU317" s="126"/>
      <c r="AV317" s="126">
        <f>SUM(AV309:AV316)</f>
        <v>7.0000000000000007E-2</v>
      </c>
      <c r="AW317" s="126">
        <f t="shared" ref="AW317:AX317" si="361">SUM(AW309:AW316)</f>
        <v>7.0000000000000007E-2</v>
      </c>
      <c r="AX317" s="126">
        <f t="shared" si="361"/>
        <v>0.14000000000000001</v>
      </c>
      <c r="AY317" s="126">
        <f>SUM(AY309:AY316)</f>
        <v>275312.07</v>
      </c>
      <c r="AZ317" s="126">
        <f>SUM(AZ309:AZ316)</f>
        <v>399688.07</v>
      </c>
      <c r="BA317" s="321">
        <f>SUM(BA309:BA316)</f>
        <v>675000.14</v>
      </c>
      <c r="BB317" s="215"/>
    </row>
    <row r="318" spans="1:58" ht="15.75" customHeight="1" x14ac:dyDescent="0.25">
      <c r="A318" s="326" t="s">
        <v>332</v>
      </c>
      <c r="B318" s="55" t="s">
        <v>326</v>
      </c>
      <c r="C318" s="48">
        <v>0</v>
      </c>
      <c r="D318" s="48">
        <v>155.42699999999999</v>
      </c>
      <c r="E318" s="48">
        <f t="shared" ref="E318:E320" si="362">SUM(C318:D318)</f>
        <v>155.42699999999999</v>
      </c>
      <c r="F318" s="48">
        <v>218.0839</v>
      </c>
      <c r="G318" s="48">
        <v>327.1259</v>
      </c>
      <c r="H318" s="48">
        <f t="shared" ref="H318:H320" si="363">SUM(F318:G318)</f>
        <v>545.20979999999997</v>
      </c>
      <c r="I318" s="48">
        <v>401.69560000000001</v>
      </c>
      <c r="J318" s="48">
        <v>602.54349999999999</v>
      </c>
      <c r="K318" s="48">
        <f t="shared" ref="K318:K320" si="364">SUM(I318:J318)</f>
        <v>1004.2391</v>
      </c>
      <c r="L318" s="48">
        <v>55.561300000000003</v>
      </c>
      <c r="M318" s="48">
        <v>226.68770000000001</v>
      </c>
      <c r="N318" s="48">
        <f t="shared" si="343"/>
        <v>282.24900000000002</v>
      </c>
      <c r="O318" s="48">
        <v>442</v>
      </c>
      <c r="P318" s="48">
        <v>663</v>
      </c>
      <c r="Q318" s="48">
        <f>SUM(O318:P318)</f>
        <v>1105</v>
      </c>
      <c r="R318" s="48">
        <v>283.28800000000001</v>
      </c>
      <c r="S318" s="48">
        <v>424.93200000000002</v>
      </c>
      <c r="T318" s="48">
        <f t="shared" si="344"/>
        <v>708.22</v>
      </c>
      <c r="U318" s="48">
        <v>11405.18</v>
      </c>
      <c r="V318" s="48">
        <v>17107.77</v>
      </c>
      <c r="W318" s="65">
        <f>SUM(U318:V318)</f>
        <v>28512.95</v>
      </c>
      <c r="X318" s="99">
        <v>31161.68</v>
      </c>
      <c r="Y318" s="99">
        <v>46742.52</v>
      </c>
      <c r="Z318" s="111">
        <f>SUM(X318:Y318)</f>
        <v>77904.2</v>
      </c>
      <c r="AA318" s="117">
        <v>8242.7999999999993</v>
      </c>
      <c r="AB318" s="117">
        <v>12364.2</v>
      </c>
      <c r="AC318" s="107">
        <f>SUM(AA318:AB318)</f>
        <v>20607</v>
      </c>
      <c r="AD318" s="50">
        <v>3383.5</v>
      </c>
      <c r="AE318" s="50">
        <v>5075.25</v>
      </c>
      <c r="AF318" s="50">
        <f>SUM(AD318:AE318)</f>
        <v>8458.75</v>
      </c>
      <c r="AG318" s="50"/>
      <c r="AH318" s="50"/>
      <c r="AI318" s="50"/>
      <c r="AJ318" s="99">
        <v>27476</v>
      </c>
      <c r="AK318" s="99">
        <v>41214</v>
      </c>
      <c r="AL318" s="50">
        <f>SUM(AJ318:AK318)</f>
        <v>68690</v>
      </c>
      <c r="AM318" s="66">
        <v>10578.4</v>
      </c>
      <c r="AN318" s="48">
        <v>15867.6</v>
      </c>
      <c r="AO318" s="48">
        <f>SUM(AM318:AN318)</f>
        <v>26446</v>
      </c>
      <c r="AP318" s="108">
        <v>4845.8999999999996</v>
      </c>
      <c r="AQ318" s="108">
        <v>7268.85</v>
      </c>
      <c r="AR318" s="108">
        <f>SUM(AP318:AQ318)</f>
        <v>12114.75</v>
      </c>
      <c r="AS318" s="108">
        <v>10578.4</v>
      </c>
      <c r="AT318" s="108">
        <v>15867.6</v>
      </c>
      <c r="AU318" s="109">
        <f>SUM(AS318:AT318)</f>
        <v>26446</v>
      </c>
      <c r="AV318" s="319">
        <v>9204.6</v>
      </c>
      <c r="AW318" s="319">
        <v>13806.9</v>
      </c>
      <c r="AX318" s="319">
        <f>SUM(AV318:AW318)</f>
        <v>23011.5</v>
      </c>
      <c r="AY318" s="319">
        <v>10578.4</v>
      </c>
      <c r="AZ318" s="319">
        <v>15867.6</v>
      </c>
      <c r="BA318" s="320">
        <f>SUM(AY318:AZ318)</f>
        <v>26446</v>
      </c>
      <c r="BB318" s="215"/>
    </row>
    <row r="319" spans="1:58" ht="15.75" customHeight="1" x14ac:dyDescent="0.25">
      <c r="A319" s="328"/>
      <c r="B319" s="55" t="s">
        <v>327</v>
      </c>
      <c r="C319" s="48">
        <v>0</v>
      </c>
      <c r="D319" s="48">
        <v>47.007599999999996</v>
      </c>
      <c r="E319" s="48">
        <f t="shared" si="362"/>
        <v>47.007599999999996</v>
      </c>
      <c r="F319" s="48">
        <v>42.9801</v>
      </c>
      <c r="G319" s="48">
        <v>64.47</v>
      </c>
      <c r="H319" s="48">
        <f t="shared" si="363"/>
        <v>107.45009999999999</v>
      </c>
      <c r="I319" s="48">
        <v>82.701999999999998</v>
      </c>
      <c r="J319" s="48">
        <v>124.0531</v>
      </c>
      <c r="K319" s="48">
        <f t="shared" si="364"/>
        <v>206.7551</v>
      </c>
      <c r="L319" s="48">
        <v>11.753399999999999</v>
      </c>
      <c r="M319" s="48">
        <v>73.206800000000001</v>
      </c>
      <c r="N319" s="48">
        <f t="shared" si="343"/>
        <v>84.9602</v>
      </c>
      <c r="O319" s="48">
        <v>91</v>
      </c>
      <c r="P319" s="48">
        <v>136.5</v>
      </c>
      <c r="Q319" s="48">
        <f>SUM(O319:P319)</f>
        <v>227.5</v>
      </c>
      <c r="R319" s="48">
        <v>58.323999999999998</v>
      </c>
      <c r="S319" s="48">
        <v>87.486000000000004</v>
      </c>
      <c r="T319" s="48">
        <f t="shared" si="344"/>
        <v>145.81</v>
      </c>
      <c r="U319" s="48">
        <v>3253.56</v>
      </c>
      <c r="V319" s="48">
        <v>4880.34</v>
      </c>
      <c r="W319" s="65">
        <f t="shared" ref="W319:W320" si="365">SUM(U319:V319)</f>
        <v>8133.9</v>
      </c>
      <c r="X319" s="99">
        <v>6415.64</v>
      </c>
      <c r="Y319" s="99">
        <v>9623.4599999999991</v>
      </c>
      <c r="Z319" s="111">
        <f t="shared" ref="Z319:Z320" si="366">SUM(X319:Y319)</f>
        <v>16039.099999999999</v>
      </c>
      <c r="AA319" s="117">
        <v>1617.6</v>
      </c>
      <c r="AB319" s="117">
        <v>2426.4</v>
      </c>
      <c r="AC319" s="107">
        <f t="shared" ref="AC319:AC320" si="367">SUM(AA319:AB319)</f>
        <v>4044</v>
      </c>
      <c r="AD319" s="50">
        <v>475.16</v>
      </c>
      <c r="AE319" s="50">
        <v>712.74</v>
      </c>
      <c r="AF319" s="50">
        <f>SUM(AD319:AE319)</f>
        <v>1187.9000000000001</v>
      </c>
      <c r="AG319" s="50"/>
      <c r="AH319" s="50"/>
      <c r="AI319" s="50"/>
      <c r="AJ319" s="99">
        <v>5392</v>
      </c>
      <c r="AK319" s="99">
        <v>8088</v>
      </c>
      <c r="AL319" s="50">
        <f t="shared" ref="AL319:AL320" si="368">SUM(AJ319:AK319)</f>
        <v>13480</v>
      </c>
      <c r="AM319" s="66">
        <v>2076</v>
      </c>
      <c r="AN319" s="48">
        <v>3114</v>
      </c>
      <c r="AO319" s="48">
        <f>SUM(AM319:AN319)</f>
        <v>5190</v>
      </c>
      <c r="AP319" s="48">
        <v>798.67</v>
      </c>
      <c r="AQ319" s="48">
        <v>1198.01</v>
      </c>
      <c r="AR319" s="48">
        <f>SUM(AP319:AQ319)</f>
        <v>1996.6799999999998</v>
      </c>
      <c r="AS319" s="48">
        <v>2076</v>
      </c>
      <c r="AT319" s="48">
        <v>3114</v>
      </c>
      <c r="AU319" s="65">
        <f>SUM(AS319:AT319)</f>
        <v>5190</v>
      </c>
      <c r="AV319" s="90">
        <v>1806.4</v>
      </c>
      <c r="AW319" s="90">
        <v>2709.6</v>
      </c>
      <c r="AX319" s="90">
        <f>SUM(AV319:AW319)</f>
        <v>4516</v>
      </c>
      <c r="AY319" s="90">
        <v>2076</v>
      </c>
      <c r="AZ319" s="90">
        <v>3114</v>
      </c>
      <c r="BA319" s="117">
        <f>SUM(AY319:AZ319)</f>
        <v>5190</v>
      </c>
      <c r="BB319" s="215"/>
    </row>
    <row r="320" spans="1:58" ht="15.75" customHeight="1" x14ac:dyDescent="0.25">
      <c r="A320" s="327"/>
      <c r="B320" s="55" t="s">
        <v>328</v>
      </c>
      <c r="C320" s="48">
        <v>0</v>
      </c>
      <c r="D320" s="48">
        <v>26.8261</v>
      </c>
      <c r="E320" s="48">
        <f t="shared" si="362"/>
        <v>26.8261</v>
      </c>
      <c r="F320" s="48">
        <v>57.306699999999999</v>
      </c>
      <c r="G320" s="48">
        <v>85.960099999999997</v>
      </c>
      <c r="H320" s="48">
        <f t="shared" si="363"/>
        <v>143.26679999999999</v>
      </c>
      <c r="I320" s="48">
        <v>106.3312</v>
      </c>
      <c r="J320" s="48">
        <v>159.49680000000001</v>
      </c>
      <c r="K320" s="48">
        <f t="shared" si="364"/>
        <v>265.82799999999997</v>
      </c>
      <c r="L320" s="48">
        <v>25.534300000000002</v>
      </c>
      <c r="M320" s="48">
        <v>67.131699999999995</v>
      </c>
      <c r="N320" s="48">
        <f t="shared" si="343"/>
        <v>92.665999999999997</v>
      </c>
      <c r="O320" s="48">
        <v>117</v>
      </c>
      <c r="P320" s="48">
        <v>175.5</v>
      </c>
      <c r="Q320" s="48">
        <f>SUM(O320:P320)</f>
        <v>292.5</v>
      </c>
      <c r="R320" s="48">
        <v>74.988</v>
      </c>
      <c r="S320" s="48">
        <v>112.482</v>
      </c>
      <c r="T320" s="48">
        <f t="shared" si="344"/>
        <v>187.47</v>
      </c>
      <c r="U320" s="48">
        <v>4593.55</v>
      </c>
      <c r="V320" s="48">
        <v>6890.32</v>
      </c>
      <c r="W320" s="65">
        <f t="shared" si="365"/>
        <v>11483.869999999999</v>
      </c>
      <c r="X320" s="99">
        <v>8248.68</v>
      </c>
      <c r="Y320" s="99">
        <v>12373.02</v>
      </c>
      <c r="Z320" s="111">
        <f t="shared" si="366"/>
        <v>20621.7</v>
      </c>
      <c r="AA320" s="117">
        <v>2139.6</v>
      </c>
      <c r="AB320" s="117">
        <v>3209.4</v>
      </c>
      <c r="AC320" s="107">
        <f t="shared" si="367"/>
        <v>5349</v>
      </c>
      <c r="AD320" s="50">
        <v>828.7</v>
      </c>
      <c r="AE320" s="50">
        <v>1243.05</v>
      </c>
      <c r="AF320" s="50">
        <f>SUM(AD320:AE320)</f>
        <v>2071.75</v>
      </c>
      <c r="AG320" s="50"/>
      <c r="AH320" s="50"/>
      <c r="AI320" s="50"/>
      <c r="AJ320" s="99">
        <v>7132</v>
      </c>
      <c r="AK320" s="99">
        <v>10698</v>
      </c>
      <c r="AL320" s="50">
        <f t="shared" si="368"/>
        <v>17830</v>
      </c>
      <c r="AM320" s="66">
        <v>2745.6</v>
      </c>
      <c r="AN320" s="48">
        <v>4118.3999999999996</v>
      </c>
      <c r="AO320" s="48">
        <f>SUM(AM320:AN320)</f>
        <v>6864</v>
      </c>
      <c r="AP320" s="48">
        <v>867.38</v>
      </c>
      <c r="AQ320" s="48">
        <v>1301.07</v>
      </c>
      <c r="AR320" s="48">
        <f>SUM(AP320:AQ320)</f>
        <v>2168.4499999999998</v>
      </c>
      <c r="AS320" s="48">
        <v>2745.6</v>
      </c>
      <c r="AT320" s="48">
        <v>4118.3999999999996</v>
      </c>
      <c r="AU320" s="65">
        <f>SUM(AS320:AT320)</f>
        <v>6864</v>
      </c>
      <c r="AV320" s="90">
        <v>2389</v>
      </c>
      <c r="AW320" s="90">
        <v>3583.5</v>
      </c>
      <c r="AX320" s="90">
        <f>SUM(AV320:AW320)</f>
        <v>5972.5</v>
      </c>
      <c r="AY320" s="90">
        <v>2745</v>
      </c>
      <c r="AZ320" s="90">
        <v>4118.3999999999996</v>
      </c>
      <c r="BA320" s="117">
        <f>SUM(AY320:AZ320)</f>
        <v>6863.4</v>
      </c>
      <c r="BB320" s="215"/>
    </row>
    <row r="321" spans="1:54" ht="15.75" customHeight="1" x14ac:dyDescent="0.25">
      <c r="A321" s="329" t="s">
        <v>40</v>
      </c>
      <c r="B321" s="330"/>
      <c r="C321" s="20">
        <f t="shared" ref="C321:K321" si="369">SUM(C318:C320)</f>
        <v>0</v>
      </c>
      <c r="D321" s="20">
        <f t="shared" si="369"/>
        <v>229.26069999999999</v>
      </c>
      <c r="E321" s="20">
        <f t="shared" si="369"/>
        <v>229.26069999999999</v>
      </c>
      <c r="F321" s="20">
        <f t="shared" si="369"/>
        <v>318.3707</v>
      </c>
      <c r="G321" s="20">
        <f t="shared" si="369"/>
        <v>477.55600000000004</v>
      </c>
      <c r="H321" s="20">
        <f t="shared" si="369"/>
        <v>795.92669999999998</v>
      </c>
      <c r="I321" s="20">
        <f t="shared" si="369"/>
        <v>590.72879999999998</v>
      </c>
      <c r="J321" s="20">
        <f t="shared" si="369"/>
        <v>886.09339999999997</v>
      </c>
      <c r="K321" s="20">
        <f t="shared" si="369"/>
        <v>1476.8222000000001</v>
      </c>
      <c r="L321" s="20">
        <f>SUM(L318:L320)</f>
        <v>92.849000000000004</v>
      </c>
      <c r="M321" s="20">
        <f>SUM(M318:M320)</f>
        <v>367.02620000000002</v>
      </c>
      <c r="N321" s="20">
        <f t="shared" si="343"/>
        <v>459.87520000000001</v>
      </c>
      <c r="O321" s="20">
        <f t="shared" ref="O321:Q321" si="370">SUM(O318:O320)</f>
        <v>650</v>
      </c>
      <c r="P321" s="20">
        <f t="shared" si="370"/>
        <v>975</v>
      </c>
      <c r="Q321" s="20">
        <f t="shared" si="370"/>
        <v>1625</v>
      </c>
      <c r="R321" s="20">
        <f>SUM(R318:R320)</f>
        <v>416.6</v>
      </c>
      <c r="S321" s="20">
        <f>SUM(S318:S320)</f>
        <v>624.9</v>
      </c>
      <c r="T321" s="20">
        <f t="shared" si="344"/>
        <v>1041.5</v>
      </c>
      <c r="U321" s="34">
        <f>SUM(U318:U320)</f>
        <v>19252.29</v>
      </c>
      <c r="V321" s="34">
        <f t="shared" ref="V321:W321" si="371">SUM(V318:V320)</f>
        <v>28878.43</v>
      </c>
      <c r="W321" s="34">
        <f t="shared" si="371"/>
        <v>48130.720000000001</v>
      </c>
      <c r="X321" s="56">
        <f>SUM(X318:X320)</f>
        <v>45826</v>
      </c>
      <c r="Y321" s="56">
        <f t="shared" ref="Y321:BA321" si="372">SUM(Y318:Y320)</f>
        <v>68739</v>
      </c>
      <c r="Z321" s="56">
        <f t="shared" si="372"/>
        <v>114564.99999999999</v>
      </c>
      <c r="AA321" s="170">
        <f t="shared" si="372"/>
        <v>12000</v>
      </c>
      <c r="AB321" s="170">
        <f t="shared" si="372"/>
        <v>18000</v>
      </c>
      <c r="AC321" s="170">
        <f t="shared" si="372"/>
        <v>30000</v>
      </c>
      <c r="AD321" s="56">
        <f t="shared" si="372"/>
        <v>4687.3599999999997</v>
      </c>
      <c r="AE321" s="56">
        <f t="shared" si="372"/>
        <v>7031.04</v>
      </c>
      <c r="AF321" s="56">
        <f t="shared" si="372"/>
        <v>11718.4</v>
      </c>
      <c r="AG321" s="56">
        <f t="shared" si="372"/>
        <v>0</v>
      </c>
      <c r="AH321" s="56">
        <f t="shared" si="372"/>
        <v>0</v>
      </c>
      <c r="AI321" s="56">
        <f t="shared" si="372"/>
        <v>0</v>
      </c>
      <c r="AJ321" s="56">
        <f t="shared" si="372"/>
        <v>40000</v>
      </c>
      <c r="AK321" s="56">
        <f t="shared" si="372"/>
        <v>60000</v>
      </c>
      <c r="AL321" s="56">
        <f t="shared" si="372"/>
        <v>100000</v>
      </c>
      <c r="AM321" s="56">
        <f t="shared" si="372"/>
        <v>15400</v>
      </c>
      <c r="AN321" s="56">
        <f t="shared" si="372"/>
        <v>23100</v>
      </c>
      <c r="AO321" s="56">
        <f t="shared" si="372"/>
        <v>38500</v>
      </c>
      <c r="AP321" s="56">
        <f t="shared" si="372"/>
        <v>6511.95</v>
      </c>
      <c r="AQ321" s="56">
        <f t="shared" si="372"/>
        <v>9767.93</v>
      </c>
      <c r="AR321" s="56">
        <f t="shared" si="372"/>
        <v>16279.880000000001</v>
      </c>
      <c r="AS321" s="56">
        <f t="shared" si="372"/>
        <v>15400</v>
      </c>
      <c r="AT321" s="56">
        <f t="shared" si="372"/>
        <v>23100</v>
      </c>
      <c r="AU321" s="56">
        <f t="shared" si="372"/>
        <v>38500</v>
      </c>
      <c r="AV321" s="56">
        <f t="shared" si="372"/>
        <v>13400</v>
      </c>
      <c r="AW321" s="56">
        <f>SUM(AW318:AW320)</f>
        <v>20100</v>
      </c>
      <c r="AX321" s="56">
        <f t="shared" si="372"/>
        <v>33500</v>
      </c>
      <c r="AY321" s="56">
        <f t="shared" si="372"/>
        <v>15399.4</v>
      </c>
      <c r="AZ321" s="56">
        <f t="shared" si="372"/>
        <v>23100</v>
      </c>
      <c r="BA321" s="170">
        <f t="shared" si="372"/>
        <v>38499.4</v>
      </c>
      <c r="BB321" s="215"/>
    </row>
    <row r="322" spans="1:54" ht="15.75" customHeight="1" x14ac:dyDescent="0.25">
      <c r="A322" s="341" t="s">
        <v>350</v>
      </c>
      <c r="B322" s="47" t="s">
        <v>347</v>
      </c>
      <c r="C322" s="167"/>
      <c r="D322" s="167"/>
      <c r="E322" s="167"/>
      <c r="F322" s="167"/>
      <c r="G322" s="167"/>
      <c r="H322" s="167"/>
      <c r="I322" s="167"/>
      <c r="J322" s="167"/>
      <c r="K322" s="167"/>
      <c r="L322" s="167"/>
      <c r="M322" s="167"/>
      <c r="N322" s="167"/>
      <c r="O322" s="167"/>
      <c r="P322" s="167"/>
      <c r="Q322" s="167"/>
      <c r="R322" s="167"/>
      <c r="S322" s="167"/>
      <c r="T322" s="167"/>
      <c r="U322" s="50">
        <v>34347.19</v>
      </c>
      <c r="V322" s="50">
        <v>51520.78</v>
      </c>
      <c r="W322" s="50">
        <f>SUM(U322:V322)</f>
        <v>85867.97</v>
      </c>
      <c r="X322" s="50">
        <v>0</v>
      </c>
      <c r="Y322" s="50">
        <v>0</v>
      </c>
      <c r="Z322" s="50">
        <f>SUM(X322:Y322)</f>
        <v>0</v>
      </c>
      <c r="AA322" s="107">
        <v>0</v>
      </c>
      <c r="AB322" s="107">
        <v>0</v>
      </c>
      <c r="AC322" s="107">
        <f>SUM(AA322:AB322)</f>
        <v>0</v>
      </c>
      <c r="AD322" s="50">
        <v>0</v>
      </c>
      <c r="AE322" s="50">
        <v>0</v>
      </c>
      <c r="AF322" s="50">
        <f>SUM(AD322:AE322)</f>
        <v>0</v>
      </c>
      <c r="AG322" s="50"/>
      <c r="AH322" s="50"/>
      <c r="AI322" s="50"/>
      <c r="AJ322" s="50">
        <v>0</v>
      </c>
      <c r="AK322" s="50">
        <v>0</v>
      </c>
      <c r="AL322" s="50">
        <f>SUM(AJ322:AK322)</f>
        <v>0</v>
      </c>
      <c r="AM322" s="50">
        <v>0</v>
      </c>
      <c r="AN322" s="50">
        <v>0</v>
      </c>
      <c r="AO322" s="50">
        <f>SUM(AM322:AN322)</f>
        <v>0</v>
      </c>
      <c r="AP322" s="50">
        <v>0</v>
      </c>
      <c r="AQ322" s="50">
        <v>0</v>
      </c>
      <c r="AR322" s="50">
        <f>SUM(AP322:AQ322)</f>
        <v>0</v>
      </c>
      <c r="AS322" s="50">
        <v>0</v>
      </c>
      <c r="AT322" s="50">
        <v>0</v>
      </c>
      <c r="AU322" s="196">
        <f>SUM(AS322:AT322)</f>
        <v>0</v>
      </c>
      <c r="AV322" s="50">
        <v>0</v>
      </c>
      <c r="AW322" s="50">
        <v>0</v>
      </c>
      <c r="AX322" s="101">
        <f>SUM(AV322:AW322)</f>
        <v>0</v>
      </c>
      <c r="AY322" s="50">
        <v>0</v>
      </c>
      <c r="AZ322" s="50">
        <v>0</v>
      </c>
      <c r="BA322" s="165">
        <f>SUM(AY322:AZ322)</f>
        <v>0</v>
      </c>
      <c r="BB322" s="215"/>
    </row>
    <row r="323" spans="1:54" ht="15.75" customHeight="1" x14ac:dyDescent="0.25">
      <c r="A323" s="342"/>
      <c r="B323" s="47" t="s">
        <v>348</v>
      </c>
      <c r="C323" s="167"/>
      <c r="D323" s="167"/>
      <c r="E323" s="167"/>
      <c r="F323" s="167"/>
      <c r="G323" s="167"/>
      <c r="H323" s="167"/>
      <c r="I323" s="167"/>
      <c r="J323" s="167"/>
      <c r="K323" s="167"/>
      <c r="L323" s="167"/>
      <c r="M323" s="167"/>
      <c r="N323" s="167"/>
      <c r="O323" s="167"/>
      <c r="P323" s="167"/>
      <c r="Q323" s="167"/>
      <c r="R323" s="167"/>
      <c r="S323" s="167"/>
      <c r="T323" s="167"/>
      <c r="U323" s="50">
        <v>41855.9</v>
      </c>
      <c r="V323" s="50">
        <v>62783.85</v>
      </c>
      <c r="W323" s="50">
        <f t="shared" ref="W323:W324" si="373">SUM(U323:V323)</f>
        <v>104639.75</v>
      </c>
      <c r="X323" s="50">
        <v>0</v>
      </c>
      <c r="Y323" s="50">
        <v>0</v>
      </c>
      <c r="Z323" s="50">
        <f t="shared" ref="Z323:Z324" si="374">SUM(X323:Y323)</f>
        <v>0</v>
      </c>
      <c r="AA323" s="107">
        <v>0</v>
      </c>
      <c r="AB323" s="107">
        <v>0</v>
      </c>
      <c r="AC323" s="107">
        <f t="shared" ref="AC323:AC324" si="375">SUM(AA323:AB323)</f>
        <v>0</v>
      </c>
      <c r="AD323" s="50">
        <v>0</v>
      </c>
      <c r="AE323" s="50">
        <v>0</v>
      </c>
      <c r="AF323" s="50">
        <f t="shared" ref="AF323:AF328" si="376">SUM(AD323:AE323)</f>
        <v>0</v>
      </c>
      <c r="AG323" s="50"/>
      <c r="AH323" s="50"/>
      <c r="AI323" s="50"/>
      <c r="AJ323" s="50">
        <v>0</v>
      </c>
      <c r="AK323" s="50">
        <v>0</v>
      </c>
      <c r="AL323" s="50">
        <f t="shared" ref="AL323:AL324" si="377">SUM(AJ323:AK323)</f>
        <v>0</v>
      </c>
      <c r="AM323" s="50">
        <v>0</v>
      </c>
      <c r="AN323" s="50">
        <v>0</v>
      </c>
      <c r="AO323" s="50">
        <f t="shared" ref="AO323:AO324" si="378">SUM(AM323:AN323)</f>
        <v>0</v>
      </c>
      <c r="AP323" s="50">
        <v>0</v>
      </c>
      <c r="AQ323" s="50">
        <v>0</v>
      </c>
      <c r="AR323" s="50">
        <f t="shared" ref="AR323:AR328" si="379">SUM(AP323:AQ323)</f>
        <v>0</v>
      </c>
      <c r="AS323" s="50">
        <v>0</v>
      </c>
      <c r="AT323" s="50">
        <v>0</v>
      </c>
      <c r="AU323" s="196">
        <f t="shared" ref="AU323:AU324" si="380">SUM(AS323:AT323)</f>
        <v>0</v>
      </c>
      <c r="AV323" s="50">
        <v>0</v>
      </c>
      <c r="AW323" s="50">
        <v>0</v>
      </c>
      <c r="AX323" s="101">
        <f t="shared" ref="AX323:AX328" si="381">SUM(AV323:AW323)</f>
        <v>0</v>
      </c>
      <c r="AY323" s="50">
        <v>0</v>
      </c>
      <c r="AZ323" s="50">
        <v>0</v>
      </c>
      <c r="BA323" s="165">
        <f t="shared" ref="BA323:BA328" si="382">SUM(AY323:AZ323)</f>
        <v>0</v>
      </c>
      <c r="BB323" s="215"/>
    </row>
    <row r="324" spans="1:54" ht="15.75" customHeight="1" x14ac:dyDescent="0.25">
      <c r="A324" s="342"/>
      <c r="B324" s="47" t="s">
        <v>349</v>
      </c>
      <c r="C324" s="167"/>
      <c r="D324" s="167"/>
      <c r="E324" s="167"/>
      <c r="F324" s="167"/>
      <c r="G324" s="167"/>
      <c r="H324" s="167"/>
      <c r="I324" s="167"/>
      <c r="J324" s="167"/>
      <c r="K324" s="167"/>
      <c r="L324" s="167"/>
      <c r="M324" s="167"/>
      <c r="N324" s="167"/>
      <c r="O324" s="167"/>
      <c r="P324" s="167"/>
      <c r="Q324" s="167"/>
      <c r="R324" s="167"/>
      <c r="S324" s="167"/>
      <c r="T324" s="167"/>
      <c r="U324" s="50">
        <v>31672.74</v>
      </c>
      <c r="V324" s="50">
        <v>47509.120000000003</v>
      </c>
      <c r="W324" s="50">
        <f t="shared" si="373"/>
        <v>79181.86</v>
      </c>
      <c r="X324" s="50">
        <v>0</v>
      </c>
      <c r="Y324" s="50">
        <v>0</v>
      </c>
      <c r="Z324" s="50">
        <f t="shared" si="374"/>
        <v>0</v>
      </c>
      <c r="AA324" s="107">
        <v>0</v>
      </c>
      <c r="AB324" s="107">
        <v>0</v>
      </c>
      <c r="AC324" s="107">
        <f t="shared" si="375"/>
        <v>0</v>
      </c>
      <c r="AD324" s="50">
        <v>0</v>
      </c>
      <c r="AE324" s="50">
        <v>0</v>
      </c>
      <c r="AF324" s="50">
        <f t="shared" si="376"/>
        <v>0</v>
      </c>
      <c r="AG324" s="50"/>
      <c r="AH324" s="50"/>
      <c r="AI324" s="50"/>
      <c r="AJ324" s="50">
        <v>0</v>
      </c>
      <c r="AK324" s="50">
        <v>0</v>
      </c>
      <c r="AL324" s="50">
        <f t="shared" si="377"/>
        <v>0</v>
      </c>
      <c r="AM324" s="50">
        <v>0</v>
      </c>
      <c r="AN324" s="50">
        <v>0</v>
      </c>
      <c r="AO324" s="50">
        <f t="shared" si="378"/>
        <v>0</v>
      </c>
      <c r="AP324" s="50">
        <v>0</v>
      </c>
      <c r="AQ324" s="50">
        <v>0</v>
      </c>
      <c r="AR324" s="50">
        <f t="shared" si="379"/>
        <v>0</v>
      </c>
      <c r="AS324" s="50">
        <v>0</v>
      </c>
      <c r="AT324" s="50">
        <v>0</v>
      </c>
      <c r="AU324" s="196">
        <f t="shared" si="380"/>
        <v>0</v>
      </c>
      <c r="AV324" s="50">
        <v>0</v>
      </c>
      <c r="AW324" s="50">
        <v>0</v>
      </c>
      <c r="AX324" s="101">
        <f t="shared" si="381"/>
        <v>0</v>
      </c>
      <c r="AY324" s="50">
        <v>0</v>
      </c>
      <c r="AZ324" s="50">
        <v>0</v>
      </c>
      <c r="BA324" s="165">
        <f t="shared" si="382"/>
        <v>0</v>
      </c>
      <c r="BB324" s="215"/>
    </row>
    <row r="325" spans="1:54" ht="15.75" customHeight="1" x14ac:dyDescent="0.25">
      <c r="A325" s="342"/>
      <c r="B325" s="169" t="s">
        <v>351</v>
      </c>
      <c r="C325" s="167"/>
      <c r="D325" s="167"/>
      <c r="E325" s="167"/>
      <c r="F325" s="167"/>
      <c r="G325" s="167"/>
      <c r="H325" s="167"/>
      <c r="I325" s="167"/>
      <c r="J325" s="167"/>
      <c r="K325" s="167"/>
      <c r="L325" s="167"/>
      <c r="M325" s="167"/>
      <c r="N325" s="167"/>
      <c r="O325" s="167"/>
      <c r="P325" s="167"/>
      <c r="Q325" s="167"/>
      <c r="R325" s="167"/>
      <c r="S325" s="167"/>
      <c r="T325" s="167"/>
      <c r="U325" s="50">
        <v>0</v>
      </c>
      <c r="V325" s="50">
        <v>0</v>
      </c>
      <c r="W325" s="50">
        <f>SUM(U325:V325)</f>
        <v>0</v>
      </c>
      <c r="X325" s="171">
        <v>16000</v>
      </c>
      <c r="Y325" s="171">
        <v>24000</v>
      </c>
      <c r="Z325" s="50">
        <f>SUM(X325:Y325)</f>
        <v>40000</v>
      </c>
      <c r="AA325" s="168">
        <v>15508.53</v>
      </c>
      <c r="AB325" s="168">
        <v>23262.81</v>
      </c>
      <c r="AC325" s="107">
        <f>SUM(AA325:AB325)</f>
        <v>38771.340000000004</v>
      </c>
      <c r="AD325" s="50">
        <v>14671.23</v>
      </c>
      <c r="AE325" s="50">
        <v>22006.85</v>
      </c>
      <c r="AF325" s="50">
        <f t="shared" si="376"/>
        <v>36678.080000000002</v>
      </c>
      <c r="AG325" s="50"/>
      <c r="AH325" s="50"/>
      <c r="AI325" s="50"/>
      <c r="AJ325" s="168">
        <v>513.33000000000004</v>
      </c>
      <c r="AK325" s="168">
        <v>770</v>
      </c>
      <c r="AL325" s="50">
        <f>SUM(AJ325:AK325)</f>
        <v>1283.33</v>
      </c>
      <c r="AM325" s="168">
        <v>9870.5400000000009</v>
      </c>
      <c r="AN325" s="168">
        <v>28323.15</v>
      </c>
      <c r="AO325" s="50">
        <f>SUM(AM325:AN325)</f>
        <v>38193.69</v>
      </c>
      <c r="AP325" s="50">
        <v>9270.5400000000009</v>
      </c>
      <c r="AQ325" s="50">
        <v>28323.15</v>
      </c>
      <c r="AR325" s="50">
        <f t="shared" si="379"/>
        <v>37593.69</v>
      </c>
      <c r="AS325" s="259">
        <v>48053.99</v>
      </c>
      <c r="AT325" s="259">
        <v>68963.649999999994</v>
      </c>
      <c r="AU325" s="196">
        <f>SUM(AS325:AT325)</f>
        <v>117017.63999999998</v>
      </c>
      <c r="AV325" s="90">
        <v>102704.37</v>
      </c>
      <c r="AW325" s="90">
        <v>139639.21</v>
      </c>
      <c r="AX325" s="101">
        <f t="shared" si="381"/>
        <v>242343.58</v>
      </c>
      <c r="AY325" s="90">
        <v>113817.60000000001</v>
      </c>
      <c r="AZ325" s="90">
        <v>170726.39999999999</v>
      </c>
      <c r="BA325" s="165">
        <f t="shared" si="382"/>
        <v>284544</v>
      </c>
      <c r="BB325" s="215"/>
    </row>
    <row r="326" spans="1:54" ht="15.75" customHeight="1" x14ac:dyDescent="0.25">
      <c r="A326" s="342"/>
      <c r="B326" s="169" t="s">
        <v>352</v>
      </c>
      <c r="C326" s="167"/>
      <c r="D326" s="167"/>
      <c r="E326" s="167"/>
      <c r="F326" s="167"/>
      <c r="G326" s="167"/>
      <c r="H326" s="167"/>
      <c r="I326" s="167"/>
      <c r="J326" s="167"/>
      <c r="K326" s="167"/>
      <c r="L326" s="167"/>
      <c r="M326" s="167"/>
      <c r="N326" s="167"/>
      <c r="O326" s="167"/>
      <c r="P326" s="167"/>
      <c r="Q326" s="167"/>
      <c r="R326" s="167"/>
      <c r="S326" s="167"/>
      <c r="T326" s="167"/>
      <c r="U326" s="50">
        <v>0</v>
      </c>
      <c r="V326" s="50">
        <v>0</v>
      </c>
      <c r="W326" s="50">
        <f t="shared" ref="W326:W328" si="383">SUM(U326:V326)</f>
        <v>0</v>
      </c>
      <c r="X326" s="171">
        <v>13300</v>
      </c>
      <c r="Y326" s="171">
        <v>20000</v>
      </c>
      <c r="Z326" s="50">
        <f t="shared" ref="Z326:Z328" si="384">SUM(X326:Y326)</f>
        <v>33300</v>
      </c>
      <c r="AA326" s="168">
        <v>12136.3</v>
      </c>
      <c r="AB326" s="168">
        <v>18204.439999999999</v>
      </c>
      <c r="AC326" s="107">
        <f t="shared" ref="AC326:AC328" si="385">SUM(AA326:AB326)</f>
        <v>30340.739999999998</v>
      </c>
      <c r="AD326" s="50">
        <v>11449.19</v>
      </c>
      <c r="AE326" s="50">
        <v>17173.78</v>
      </c>
      <c r="AF326" s="50">
        <f t="shared" si="376"/>
        <v>28622.97</v>
      </c>
      <c r="AG326" s="50"/>
      <c r="AH326" s="50"/>
      <c r="AI326" s="50"/>
      <c r="AJ326" s="168">
        <v>0.01</v>
      </c>
      <c r="AK326" s="168">
        <v>0.01</v>
      </c>
      <c r="AL326" s="50">
        <f t="shared" ref="AL326:AL328" si="386">SUM(AJ326:AK326)</f>
        <v>0.02</v>
      </c>
      <c r="AM326" s="168">
        <v>4828.3100000000004</v>
      </c>
      <c r="AN326" s="168">
        <v>14706.25</v>
      </c>
      <c r="AO326" s="50">
        <f t="shared" ref="AO326:AO328" si="387">SUM(AM326:AN326)</f>
        <v>19534.560000000001</v>
      </c>
      <c r="AP326" s="50">
        <v>4628.3</v>
      </c>
      <c r="AQ326" s="50">
        <v>6942.45</v>
      </c>
      <c r="AR326" s="50">
        <f t="shared" si="379"/>
        <v>11570.75</v>
      </c>
      <c r="AS326" s="259">
        <v>25247.89</v>
      </c>
      <c r="AT326" s="259">
        <v>35808.050000000003</v>
      </c>
      <c r="AU326" s="196">
        <f t="shared" ref="AU326:AU328" si="388">SUM(AS326:AT326)</f>
        <v>61055.94</v>
      </c>
      <c r="AV326" s="90">
        <v>29127.24</v>
      </c>
      <c r="AW326" s="90">
        <v>43690.86</v>
      </c>
      <c r="AX326" s="101">
        <f t="shared" si="381"/>
        <v>72818.100000000006</v>
      </c>
      <c r="AY326" s="90">
        <v>59097.599999999999</v>
      </c>
      <c r="AZ326" s="90">
        <v>88646.399999999994</v>
      </c>
      <c r="BA326" s="165">
        <f t="shared" si="382"/>
        <v>147744</v>
      </c>
      <c r="BB326" s="215"/>
    </row>
    <row r="327" spans="1:54" ht="15.75" customHeight="1" x14ac:dyDescent="0.25">
      <c r="A327" s="342"/>
      <c r="B327" s="169" t="s">
        <v>353</v>
      </c>
      <c r="C327" s="167"/>
      <c r="D327" s="167"/>
      <c r="E327" s="167"/>
      <c r="F327" s="167"/>
      <c r="G327" s="167"/>
      <c r="H327" s="167"/>
      <c r="I327" s="167"/>
      <c r="J327" s="167"/>
      <c r="K327" s="167"/>
      <c r="L327" s="167"/>
      <c r="M327" s="167"/>
      <c r="N327" s="167"/>
      <c r="O327" s="167"/>
      <c r="P327" s="167"/>
      <c r="Q327" s="167"/>
      <c r="R327" s="167"/>
      <c r="S327" s="167"/>
      <c r="T327" s="167"/>
      <c r="U327" s="50">
        <v>0</v>
      </c>
      <c r="V327" s="50">
        <v>0</v>
      </c>
      <c r="W327" s="50">
        <f t="shared" si="383"/>
        <v>0</v>
      </c>
      <c r="X327" s="171">
        <v>10700</v>
      </c>
      <c r="Y327" s="171">
        <v>16000</v>
      </c>
      <c r="Z327" s="50">
        <f t="shared" si="384"/>
        <v>26700</v>
      </c>
      <c r="AA327" s="168">
        <v>11191</v>
      </c>
      <c r="AB327" s="168">
        <v>16786.5</v>
      </c>
      <c r="AC327" s="107">
        <f t="shared" si="385"/>
        <v>27977.5</v>
      </c>
      <c r="AD327" s="50">
        <v>10557.41</v>
      </c>
      <c r="AE327" s="50">
        <v>15836.12</v>
      </c>
      <c r="AF327" s="50">
        <f t="shared" si="376"/>
        <v>26393.53</v>
      </c>
      <c r="AG327" s="50"/>
      <c r="AH327" s="50"/>
      <c r="AI327" s="50"/>
      <c r="AJ327" s="168">
        <v>0.01</v>
      </c>
      <c r="AK327" s="168">
        <v>0.01</v>
      </c>
      <c r="AL327" s="50">
        <f t="shared" si="386"/>
        <v>0.02</v>
      </c>
      <c r="AM327" s="168">
        <v>3842.5</v>
      </c>
      <c r="AN327" s="168">
        <v>11438.2</v>
      </c>
      <c r="AO327" s="50">
        <f t="shared" si="387"/>
        <v>15280.7</v>
      </c>
      <c r="AP327" s="50">
        <v>3642.49</v>
      </c>
      <c r="AQ327" s="50">
        <v>11438.2</v>
      </c>
      <c r="AR327" s="50">
        <f t="shared" si="379"/>
        <v>15080.69</v>
      </c>
      <c r="AS327" s="259">
        <v>19550.099999999999</v>
      </c>
      <c r="AT327" s="259">
        <v>27850.7</v>
      </c>
      <c r="AU327" s="196">
        <f t="shared" si="388"/>
        <v>47400.800000000003</v>
      </c>
      <c r="AV327" s="90">
        <v>35360.49</v>
      </c>
      <c r="AW327" s="90">
        <v>47066.27</v>
      </c>
      <c r="AX327" s="101">
        <f t="shared" si="381"/>
        <v>82426.759999999995</v>
      </c>
      <c r="AY327" s="90">
        <v>45964.800000000003</v>
      </c>
      <c r="AZ327" s="90">
        <v>68947.199999999997</v>
      </c>
      <c r="BA327" s="165">
        <f t="shared" si="382"/>
        <v>114912</v>
      </c>
      <c r="BB327" s="215"/>
    </row>
    <row r="328" spans="1:54" ht="15.75" customHeight="1" x14ac:dyDescent="0.25">
      <c r="A328" s="342"/>
      <c r="B328" s="169" t="s">
        <v>354</v>
      </c>
      <c r="C328" s="167"/>
      <c r="D328" s="167"/>
      <c r="E328" s="167"/>
      <c r="F328" s="167"/>
      <c r="G328" s="167"/>
      <c r="H328" s="167"/>
      <c r="I328" s="167"/>
      <c r="J328" s="167"/>
      <c r="K328" s="167"/>
      <c r="L328" s="167"/>
      <c r="M328" s="167"/>
      <c r="N328" s="167"/>
      <c r="O328" s="167"/>
      <c r="P328" s="167"/>
      <c r="Q328" s="167"/>
      <c r="R328" s="167"/>
      <c r="S328" s="167"/>
      <c r="T328" s="167"/>
      <c r="U328" s="50">
        <v>0</v>
      </c>
      <c r="V328" s="50">
        <v>0</v>
      </c>
      <c r="W328" s="50">
        <f t="shared" si="383"/>
        <v>0</v>
      </c>
      <c r="X328" s="172">
        <v>0</v>
      </c>
      <c r="Y328" s="172">
        <v>0</v>
      </c>
      <c r="Z328" s="50">
        <f t="shared" si="384"/>
        <v>0</v>
      </c>
      <c r="AA328" s="168">
        <v>0.01</v>
      </c>
      <c r="AB328" s="168">
        <v>0.01</v>
      </c>
      <c r="AC328" s="107">
        <f t="shared" si="385"/>
        <v>0.02</v>
      </c>
      <c r="AD328" s="50">
        <v>0</v>
      </c>
      <c r="AE328" s="50">
        <v>0</v>
      </c>
      <c r="AF328" s="50">
        <f t="shared" si="376"/>
        <v>0</v>
      </c>
      <c r="AG328" s="50"/>
      <c r="AH328" s="50"/>
      <c r="AI328" s="50"/>
      <c r="AJ328" s="168">
        <v>0.01</v>
      </c>
      <c r="AK328" s="168">
        <v>0.01</v>
      </c>
      <c r="AL328" s="50">
        <f t="shared" si="386"/>
        <v>0.02</v>
      </c>
      <c r="AM328" s="168">
        <v>0.01</v>
      </c>
      <c r="AN328" s="168">
        <v>0.01</v>
      </c>
      <c r="AO328" s="50">
        <f t="shared" si="387"/>
        <v>0.02</v>
      </c>
      <c r="AP328" s="50">
        <v>0</v>
      </c>
      <c r="AQ328" s="50">
        <v>0</v>
      </c>
      <c r="AR328" s="50">
        <f t="shared" si="379"/>
        <v>0</v>
      </c>
      <c r="AS328" s="259">
        <v>0.01</v>
      </c>
      <c r="AT328" s="259">
        <v>0.01</v>
      </c>
      <c r="AU328" s="196">
        <f t="shared" si="388"/>
        <v>0.02</v>
      </c>
      <c r="AV328" s="90">
        <v>0</v>
      </c>
      <c r="AW328" s="90">
        <v>0</v>
      </c>
      <c r="AX328" s="101">
        <f t="shared" si="381"/>
        <v>0</v>
      </c>
      <c r="AY328" s="90">
        <v>0.01</v>
      </c>
      <c r="AZ328" s="90">
        <v>0.01</v>
      </c>
      <c r="BA328" s="165">
        <f t="shared" si="382"/>
        <v>0.02</v>
      </c>
      <c r="BB328" s="215"/>
    </row>
    <row r="329" spans="1:54" ht="15.75" customHeight="1" x14ac:dyDescent="0.25">
      <c r="A329" s="324" t="s">
        <v>40</v>
      </c>
      <c r="B329" s="335"/>
      <c r="C329" s="20">
        <f t="shared" ref="C329:M329" si="389">SUM(C327:C328)</f>
        <v>0</v>
      </c>
      <c r="D329" s="20">
        <f t="shared" si="389"/>
        <v>0</v>
      </c>
      <c r="E329" s="20">
        <f t="shared" si="389"/>
        <v>0</v>
      </c>
      <c r="F329" s="20">
        <f t="shared" si="389"/>
        <v>0</v>
      </c>
      <c r="G329" s="20">
        <f t="shared" si="389"/>
        <v>0</v>
      </c>
      <c r="H329" s="20">
        <f t="shared" si="389"/>
        <v>0</v>
      </c>
      <c r="I329" s="20">
        <f t="shared" si="389"/>
        <v>0</v>
      </c>
      <c r="J329" s="20">
        <f t="shared" si="389"/>
        <v>0</v>
      </c>
      <c r="K329" s="20">
        <f t="shared" si="389"/>
        <v>0</v>
      </c>
      <c r="L329" s="20">
        <f t="shared" si="389"/>
        <v>0</v>
      </c>
      <c r="M329" s="20">
        <f t="shared" si="389"/>
        <v>0</v>
      </c>
      <c r="N329" s="20">
        <f t="shared" ref="N329" si="390">SUM(L329:M329)</f>
        <v>0</v>
      </c>
      <c r="O329" s="20">
        <f>SUM(O327:O328)</f>
        <v>0</v>
      </c>
      <c r="P329" s="20">
        <f>SUM(P327:P328)</f>
        <v>0</v>
      </c>
      <c r="Q329" s="20">
        <f>SUM(Q327:Q328)</f>
        <v>0</v>
      </c>
      <c r="R329" s="20">
        <f>SUM(R327:R328)</f>
        <v>0</v>
      </c>
      <c r="S329" s="20">
        <f>SUM(S327:S328)</f>
        <v>0</v>
      </c>
      <c r="T329" s="20">
        <f t="shared" ref="T329" si="391">SUM(R329:S329)</f>
        <v>0</v>
      </c>
      <c r="U329" s="86">
        <f>SUM(U322:U328)</f>
        <v>107875.83</v>
      </c>
      <c r="V329" s="86">
        <f t="shared" ref="V329:BA329" si="392">SUM(V322:V328)</f>
        <v>161813.75</v>
      </c>
      <c r="W329" s="86">
        <f t="shared" si="392"/>
        <v>269689.58</v>
      </c>
      <c r="X329" s="86">
        <f t="shared" si="392"/>
        <v>40000</v>
      </c>
      <c r="Y329" s="86">
        <f t="shared" si="392"/>
        <v>60000</v>
      </c>
      <c r="Z329" s="86">
        <f t="shared" si="392"/>
        <v>100000</v>
      </c>
      <c r="AA329" s="86">
        <f t="shared" si="392"/>
        <v>38835.840000000004</v>
      </c>
      <c r="AB329" s="86">
        <f t="shared" si="392"/>
        <v>58253.760000000002</v>
      </c>
      <c r="AC329" s="86">
        <f t="shared" si="392"/>
        <v>97089.600000000006</v>
      </c>
      <c r="AD329" s="86">
        <f t="shared" si="392"/>
        <v>36677.83</v>
      </c>
      <c r="AE329" s="86">
        <f t="shared" si="392"/>
        <v>55016.75</v>
      </c>
      <c r="AF329" s="86">
        <f t="shared" si="392"/>
        <v>91694.58</v>
      </c>
      <c r="AG329" s="86">
        <f t="shared" si="392"/>
        <v>0</v>
      </c>
      <c r="AH329" s="86">
        <f t="shared" si="392"/>
        <v>0</v>
      </c>
      <c r="AI329" s="86">
        <f t="shared" si="392"/>
        <v>0</v>
      </c>
      <c r="AJ329" s="86">
        <f t="shared" si="392"/>
        <v>513.36</v>
      </c>
      <c r="AK329" s="86">
        <f t="shared" si="392"/>
        <v>770.03</v>
      </c>
      <c r="AL329" s="86">
        <f t="shared" si="392"/>
        <v>1283.3899999999999</v>
      </c>
      <c r="AM329" s="86">
        <f t="shared" si="392"/>
        <v>18541.36</v>
      </c>
      <c r="AN329" s="86">
        <f t="shared" si="392"/>
        <v>54467.610000000008</v>
      </c>
      <c r="AO329" s="86">
        <f t="shared" si="392"/>
        <v>73008.97</v>
      </c>
      <c r="AP329" s="86">
        <f t="shared" si="392"/>
        <v>17541.330000000002</v>
      </c>
      <c r="AQ329" s="86">
        <f t="shared" si="392"/>
        <v>46703.8</v>
      </c>
      <c r="AR329" s="86">
        <f t="shared" si="392"/>
        <v>64245.130000000005</v>
      </c>
      <c r="AS329" s="86">
        <f t="shared" si="392"/>
        <v>92851.99</v>
      </c>
      <c r="AT329" s="86">
        <f t="shared" si="392"/>
        <v>132622.41</v>
      </c>
      <c r="AU329" s="86">
        <f t="shared" si="392"/>
        <v>225474.4</v>
      </c>
      <c r="AV329" s="86">
        <f t="shared" si="392"/>
        <v>167192.09999999998</v>
      </c>
      <c r="AW329" s="86">
        <f t="shared" si="392"/>
        <v>230396.34</v>
      </c>
      <c r="AX329" s="86">
        <f t="shared" si="392"/>
        <v>397588.44</v>
      </c>
      <c r="AY329" s="86">
        <f t="shared" si="392"/>
        <v>218880.01</v>
      </c>
      <c r="AZ329" s="86">
        <f t="shared" si="392"/>
        <v>328320.01</v>
      </c>
      <c r="BA329" s="294">
        <f t="shared" si="392"/>
        <v>547200.02</v>
      </c>
      <c r="BB329" s="215"/>
    </row>
    <row r="330" spans="1:54" ht="15.75" customHeight="1" x14ac:dyDescent="0.25">
      <c r="A330" s="336" t="s">
        <v>379</v>
      </c>
      <c r="B330" s="47" t="s">
        <v>178</v>
      </c>
      <c r="C330" s="52"/>
      <c r="D330" s="52"/>
      <c r="E330" s="52"/>
      <c r="F330" s="52"/>
      <c r="G330" s="52"/>
      <c r="H330" s="52"/>
      <c r="I330" s="52"/>
      <c r="J330" s="52"/>
      <c r="K330" s="52"/>
      <c r="L330" s="52"/>
      <c r="M330" s="52"/>
      <c r="N330" s="52"/>
      <c r="O330" s="52"/>
      <c r="P330" s="52"/>
      <c r="Q330" s="52"/>
      <c r="R330" s="52"/>
      <c r="S330" s="52"/>
      <c r="T330" s="52"/>
      <c r="U330" s="50">
        <v>15000</v>
      </c>
      <c r="V330" s="50">
        <v>0</v>
      </c>
      <c r="W330" s="101">
        <f>SUM(U330:V330)</f>
        <v>15000</v>
      </c>
      <c r="X330" s="50">
        <v>44000</v>
      </c>
      <c r="Y330" s="50">
        <v>0</v>
      </c>
      <c r="Z330" s="101">
        <v>44000</v>
      </c>
      <c r="AA330" s="165">
        <v>34300</v>
      </c>
      <c r="AB330" s="165">
        <v>0</v>
      </c>
      <c r="AC330" s="165">
        <v>34300</v>
      </c>
      <c r="AD330" s="101">
        <v>20307</v>
      </c>
      <c r="AE330" s="101">
        <v>0</v>
      </c>
      <c r="AF330" s="101">
        <f>SUM(AD330:AE330)</f>
        <v>20307</v>
      </c>
      <c r="AG330" s="90"/>
      <c r="AH330" s="90"/>
      <c r="AI330" s="90"/>
      <c r="AJ330" s="50">
        <v>20600</v>
      </c>
      <c r="AK330" s="50">
        <v>0</v>
      </c>
      <c r="AL330" s="101">
        <v>20600</v>
      </c>
      <c r="AM330" s="50">
        <v>13738</v>
      </c>
      <c r="AN330" s="50">
        <v>0</v>
      </c>
      <c r="AO330" s="101">
        <v>13738</v>
      </c>
      <c r="AP330" s="101">
        <v>13738</v>
      </c>
      <c r="AQ330" s="101">
        <v>0</v>
      </c>
      <c r="AR330" s="101">
        <f>SUM(AP330:AQ330)</f>
        <v>13738</v>
      </c>
      <c r="AS330" s="50">
        <v>0</v>
      </c>
      <c r="AT330" s="50">
        <v>0</v>
      </c>
      <c r="AU330" s="209">
        <v>0</v>
      </c>
      <c r="AV330" s="90">
        <v>0</v>
      </c>
      <c r="AW330" s="90">
        <v>0</v>
      </c>
      <c r="AX330" s="90">
        <f>SUM(AV330:AW330)</f>
        <v>0</v>
      </c>
      <c r="AY330" s="90">
        <v>0</v>
      </c>
      <c r="AZ330" s="90">
        <v>0</v>
      </c>
      <c r="BA330" s="117">
        <f>SUM(AY330:AZ330)</f>
        <v>0</v>
      </c>
      <c r="BB330" s="215"/>
    </row>
    <row r="331" spans="1:54" ht="15.75" customHeight="1" x14ac:dyDescent="0.25">
      <c r="A331" s="337"/>
      <c r="B331" s="47" t="s">
        <v>179</v>
      </c>
      <c r="C331" s="52"/>
      <c r="D331" s="52"/>
      <c r="E331" s="52"/>
      <c r="F331" s="52"/>
      <c r="G331" s="52"/>
      <c r="H331" s="52"/>
      <c r="I331" s="52"/>
      <c r="J331" s="52"/>
      <c r="K331" s="52"/>
      <c r="L331" s="52"/>
      <c r="M331" s="52"/>
      <c r="N331" s="52"/>
      <c r="O331" s="52"/>
      <c r="P331" s="52"/>
      <c r="Q331" s="52"/>
      <c r="R331" s="52"/>
      <c r="S331" s="52"/>
      <c r="T331" s="52"/>
      <c r="U331" s="54">
        <v>9000</v>
      </c>
      <c r="V331" s="54">
        <v>0</v>
      </c>
      <c r="W331" s="101">
        <f t="shared" ref="W331:W333" si="393">SUM(U331:V331)</f>
        <v>9000</v>
      </c>
      <c r="X331" s="54">
        <v>12000</v>
      </c>
      <c r="Y331" s="54">
        <v>0</v>
      </c>
      <c r="Z331" s="101">
        <v>12000</v>
      </c>
      <c r="AA331" s="165">
        <v>8900</v>
      </c>
      <c r="AB331" s="165">
        <v>0</v>
      </c>
      <c r="AC331" s="165">
        <v>8900</v>
      </c>
      <c r="AD331" s="101">
        <v>5538</v>
      </c>
      <c r="AE331" s="101">
        <v>0</v>
      </c>
      <c r="AF331" s="101">
        <f t="shared" ref="AF331:AF337" si="394">SUM(AD331:AE331)</f>
        <v>5538</v>
      </c>
      <c r="AG331" s="90"/>
      <c r="AH331" s="90"/>
      <c r="AI331" s="90"/>
      <c r="AJ331" s="54">
        <v>5350</v>
      </c>
      <c r="AK331" s="54">
        <v>0</v>
      </c>
      <c r="AL331" s="101">
        <v>5350</v>
      </c>
      <c r="AM331" s="50">
        <v>3566</v>
      </c>
      <c r="AN331" s="50">
        <v>0</v>
      </c>
      <c r="AO331" s="134">
        <v>3566</v>
      </c>
      <c r="AP331" s="134">
        <v>3566</v>
      </c>
      <c r="AQ331" s="134">
        <v>0</v>
      </c>
      <c r="AR331" s="101">
        <f t="shared" ref="AR331:AR337" si="395">SUM(AP331:AQ331)</f>
        <v>3566</v>
      </c>
      <c r="AS331" s="50">
        <v>0</v>
      </c>
      <c r="AT331" s="50">
        <v>0</v>
      </c>
      <c r="AU331" s="209">
        <v>0</v>
      </c>
      <c r="AV331" s="90">
        <v>0</v>
      </c>
      <c r="AW331" s="90">
        <v>0</v>
      </c>
      <c r="AX331" s="90">
        <f t="shared" ref="AX331:AX337" si="396">SUM(AV331:AW331)</f>
        <v>0</v>
      </c>
      <c r="AY331" s="90">
        <v>0</v>
      </c>
      <c r="AZ331" s="90">
        <v>0</v>
      </c>
      <c r="BA331" s="117">
        <f t="shared" ref="BA331:BA337" si="397">SUM(AY331:AZ331)</f>
        <v>0</v>
      </c>
      <c r="BB331" s="215"/>
    </row>
    <row r="332" spans="1:54" ht="15.75" customHeight="1" x14ac:dyDescent="0.25">
      <c r="A332" s="337"/>
      <c r="B332" s="47" t="s">
        <v>180</v>
      </c>
      <c r="C332" s="52"/>
      <c r="D332" s="52"/>
      <c r="E332" s="52"/>
      <c r="F332" s="52"/>
      <c r="G332" s="52"/>
      <c r="H332" s="52"/>
      <c r="I332" s="52"/>
      <c r="J332" s="52"/>
      <c r="K332" s="52"/>
      <c r="L332" s="52"/>
      <c r="M332" s="52"/>
      <c r="N332" s="52"/>
      <c r="O332" s="52"/>
      <c r="P332" s="52"/>
      <c r="Q332" s="52"/>
      <c r="R332" s="52"/>
      <c r="S332" s="52"/>
      <c r="T332" s="52"/>
      <c r="U332" s="50">
        <v>6000</v>
      </c>
      <c r="V332" s="50">
        <v>0</v>
      </c>
      <c r="W332" s="101">
        <f t="shared" si="393"/>
        <v>6000</v>
      </c>
      <c r="X332" s="50">
        <v>9000</v>
      </c>
      <c r="Y332" s="50">
        <v>0</v>
      </c>
      <c r="Z332" s="101">
        <v>9000</v>
      </c>
      <c r="AA332" s="165">
        <v>6800</v>
      </c>
      <c r="AB332" s="165">
        <v>0</v>
      </c>
      <c r="AC332" s="165">
        <v>6800</v>
      </c>
      <c r="AD332" s="101">
        <v>4155</v>
      </c>
      <c r="AE332" s="101">
        <v>0</v>
      </c>
      <c r="AF332" s="101">
        <f t="shared" si="394"/>
        <v>4155</v>
      </c>
      <c r="AG332" s="90"/>
      <c r="AH332" s="90"/>
      <c r="AI332" s="90"/>
      <c r="AJ332" s="50">
        <v>4050</v>
      </c>
      <c r="AK332" s="50">
        <v>0</v>
      </c>
      <c r="AL332" s="101">
        <v>4050</v>
      </c>
      <c r="AM332" s="50">
        <v>2696</v>
      </c>
      <c r="AN332" s="50">
        <v>0</v>
      </c>
      <c r="AO332" s="101">
        <v>2696</v>
      </c>
      <c r="AP332" s="101">
        <v>2696</v>
      </c>
      <c r="AQ332" s="101">
        <v>0</v>
      </c>
      <c r="AR332" s="101">
        <f t="shared" si="395"/>
        <v>2696</v>
      </c>
      <c r="AS332" s="50">
        <v>0</v>
      </c>
      <c r="AT332" s="50">
        <v>0</v>
      </c>
      <c r="AU332" s="209">
        <v>0</v>
      </c>
      <c r="AV332" s="90">
        <v>0</v>
      </c>
      <c r="AW332" s="90">
        <v>0</v>
      </c>
      <c r="AX332" s="90">
        <f t="shared" si="396"/>
        <v>0</v>
      </c>
      <c r="AY332" s="90">
        <v>0</v>
      </c>
      <c r="AZ332" s="90">
        <v>0</v>
      </c>
      <c r="BA332" s="117">
        <f t="shared" si="397"/>
        <v>0</v>
      </c>
      <c r="BB332" s="215"/>
    </row>
    <row r="333" spans="1:54" ht="15.75" customHeight="1" x14ac:dyDescent="0.25">
      <c r="A333" s="281"/>
      <c r="B333" s="47" t="s">
        <v>181</v>
      </c>
      <c r="C333" s="52"/>
      <c r="D333" s="52"/>
      <c r="E333" s="52"/>
      <c r="F333" s="52">
        <v>1</v>
      </c>
      <c r="G333" s="52"/>
      <c r="H333" s="52"/>
      <c r="I333" s="52"/>
      <c r="J333" s="52"/>
      <c r="K333" s="52"/>
      <c r="L333" s="52"/>
      <c r="M333" s="52"/>
      <c r="N333" s="52"/>
      <c r="O333" s="52"/>
      <c r="P333" s="52"/>
      <c r="Q333" s="52"/>
      <c r="R333" s="52"/>
      <c r="S333" s="52"/>
      <c r="T333" s="52"/>
      <c r="U333" s="101">
        <v>-30000</v>
      </c>
      <c r="V333" s="54">
        <v>0</v>
      </c>
      <c r="W333" s="101">
        <f t="shared" si="393"/>
        <v>-30000</v>
      </c>
      <c r="X333" s="101">
        <v>0</v>
      </c>
      <c r="Y333" s="101">
        <v>0</v>
      </c>
      <c r="Z333" s="101">
        <v>0</v>
      </c>
      <c r="AA333" s="165">
        <v>0</v>
      </c>
      <c r="AB333" s="165">
        <v>0</v>
      </c>
      <c r="AC333" s="165">
        <v>0</v>
      </c>
      <c r="AD333" s="101">
        <v>0</v>
      </c>
      <c r="AE333" s="101">
        <v>0</v>
      </c>
      <c r="AF333" s="101">
        <f t="shared" si="394"/>
        <v>0</v>
      </c>
      <c r="AG333" s="90"/>
      <c r="AH333" s="90"/>
      <c r="AI333" s="90"/>
      <c r="AJ333" s="101">
        <v>0</v>
      </c>
      <c r="AK333" s="101">
        <v>0</v>
      </c>
      <c r="AL333" s="101">
        <v>0</v>
      </c>
      <c r="AM333" s="101">
        <v>0</v>
      </c>
      <c r="AN333" s="101">
        <v>0</v>
      </c>
      <c r="AO333" s="101">
        <v>0</v>
      </c>
      <c r="AP333" s="101">
        <v>0</v>
      </c>
      <c r="AQ333" s="101">
        <v>0</v>
      </c>
      <c r="AR333" s="101">
        <f t="shared" si="395"/>
        <v>0</v>
      </c>
      <c r="AS333" s="50">
        <v>0</v>
      </c>
      <c r="AT333" s="50">
        <v>0</v>
      </c>
      <c r="AU333" s="209">
        <v>0</v>
      </c>
      <c r="AV333" s="90">
        <v>0</v>
      </c>
      <c r="AW333" s="90">
        <v>0</v>
      </c>
      <c r="AX333" s="90">
        <f t="shared" si="396"/>
        <v>0</v>
      </c>
      <c r="AY333" s="90">
        <v>0</v>
      </c>
      <c r="AZ333" s="90">
        <v>0</v>
      </c>
      <c r="BA333" s="117">
        <f t="shared" si="397"/>
        <v>0</v>
      </c>
      <c r="BB333" s="215"/>
    </row>
    <row r="334" spans="1:54" ht="15.75" customHeight="1" x14ac:dyDescent="0.25">
      <c r="A334" s="82"/>
      <c r="B334" s="83" t="s">
        <v>7</v>
      </c>
      <c r="C334" s="52"/>
      <c r="D334" s="52"/>
      <c r="E334" s="52"/>
      <c r="F334" s="52"/>
      <c r="G334" s="52"/>
      <c r="H334" s="52"/>
      <c r="I334" s="52"/>
      <c r="J334" s="52"/>
      <c r="K334" s="52"/>
      <c r="L334" s="52"/>
      <c r="M334" s="52"/>
      <c r="N334" s="52"/>
      <c r="O334" s="52"/>
      <c r="P334" s="52"/>
      <c r="Q334" s="52"/>
      <c r="R334" s="52"/>
      <c r="S334" s="52"/>
      <c r="T334" s="52"/>
      <c r="U334" s="282">
        <f>SUM(U330:U333)</f>
        <v>0</v>
      </c>
      <c r="V334" s="282">
        <f t="shared" ref="V334:AO334" si="398">SUM(V330:V333)</f>
        <v>0</v>
      </c>
      <c r="W334" s="282">
        <f t="shared" si="398"/>
        <v>0</v>
      </c>
      <c r="X334" s="282">
        <f t="shared" si="398"/>
        <v>65000</v>
      </c>
      <c r="Y334" s="282">
        <f t="shared" si="398"/>
        <v>0</v>
      </c>
      <c r="Z334" s="282">
        <f t="shared" si="398"/>
        <v>65000</v>
      </c>
      <c r="AA334" s="282">
        <f t="shared" si="398"/>
        <v>50000</v>
      </c>
      <c r="AB334" s="282">
        <f t="shared" si="398"/>
        <v>0</v>
      </c>
      <c r="AC334" s="282">
        <f t="shared" si="398"/>
        <v>50000</v>
      </c>
      <c r="AD334" s="282">
        <f t="shared" si="398"/>
        <v>30000</v>
      </c>
      <c r="AE334" s="282">
        <f t="shared" si="398"/>
        <v>0</v>
      </c>
      <c r="AF334" s="282">
        <f t="shared" si="398"/>
        <v>30000</v>
      </c>
      <c r="AG334" s="282">
        <f t="shared" si="398"/>
        <v>0</v>
      </c>
      <c r="AH334" s="282">
        <f t="shared" si="398"/>
        <v>0</v>
      </c>
      <c r="AI334" s="282">
        <f t="shared" si="398"/>
        <v>0</v>
      </c>
      <c r="AJ334" s="282">
        <f t="shared" si="398"/>
        <v>30000</v>
      </c>
      <c r="AK334" s="282">
        <f t="shared" si="398"/>
        <v>0</v>
      </c>
      <c r="AL334" s="282">
        <f t="shared" si="398"/>
        <v>30000</v>
      </c>
      <c r="AM334" s="282">
        <f t="shared" si="398"/>
        <v>20000</v>
      </c>
      <c r="AN334" s="282">
        <f t="shared" si="398"/>
        <v>0</v>
      </c>
      <c r="AO334" s="282">
        <f t="shared" si="398"/>
        <v>20000</v>
      </c>
      <c r="AP334" s="282">
        <f>SUM(AP330:AP333)</f>
        <v>20000</v>
      </c>
      <c r="AQ334" s="282">
        <f t="shared" ref="AQ334:BA334" si="399">SUM(AQ330:AQ333)</f>
        <v>0</v>
      </c>
      <c r="AR334" s="282">
        <f t="shared" si="399"/>
        <v>20000</v>
      </c>
      <c r="AS334" s="282">
        <f t="shared" si="399"/>
        <v>0</v>
      </c>
      <c r="AT334" s="282">
        <f t="shared" si="399"/>
        <v>0</v>
      </c>
      <c r="AU334" s="282">
        <f t="shared" si="399"/>
        <v>0</v>
      </c>
      <c r="AV334" s="282">
        <f t="shared" si="399"/>
        <v>0</v>
      </c>
      <c r="AW334" s="282">
        <f t="shared" si="399"/>
        <v>0</v>
      </c>
      <c r="AX334" s="282">
        <f t="shared" si="399"/>
        <v>0</v>
      </c>
      <c r="AY334" s="282">
        <f t="shared" si="399"/>
        <v>0</v>
      </c>
      <c r="AZ334" s="282">
        <f t="shared" si="399"/>
        <v>0</v>
      </c>
      <c r="BA334" s="305">
        <f t="shared" si="399"/>
        <v>0</v>
      </c>
      <c r="BB334" s="215"/>
    </row>
    <row r="335" spans="1:54" ht="15.75" customHeight="1" x14ac:dyDescent="0.25">
      <c r="A335" s="338" t="s">
        <v>378</v>
      </c>
      <c r="B335" s="47" t="s">
        <v>175</v>
      </c>
      <c r="C335" s="52"/>
      <c r="D335" s="52"/>
      <c r="E335" s="52"/>
      <c r="F335" s="52"/>
      <c r="G335" s="52"/>
      <c r="H335" s="52"/>
      <c r="I335" s="52"/>
      <c r="J335" s="52"/>
      <c r="K335" s="52"/>
      <c r="L335" s="52"/>
      <c r="M335" s="52"/>
      <c r="N335" s="52"/>
      <c r="O335" s="52"/>
      <c r="P335" s="52"/>
      <c r="Q335" s="52"/>
      <c r="R335" s="52"/>
      <c r="S335" s="52"/>
      <c r="T335" s="52"/>
      <c r="U335" s="90">
        <v>0</v>
      </c>
      <c r="V335" s="54">
        <v>0</v>
      </c>
      <c r="W335" s="101">
        <f>SUM(U335:V335)</f>
        <v>0</v>
      </c>
      <c r="X335" s="101">
        <v>0</v>
      </c>
      <c r="Y335" s="101">
        <v>0</v>
      </c>
      <c r="Z335" s="101">
        <v>0</v>
      </c>
      <c r="AA335" s="165">
        <v>0</v>
      </c>
      <c r="AB335" s="165">
        <v>0</v>
      </c>
      <c r="AC335" s="165">
        <v>0</v>
      </c>
      <c r="AD335" s="101">
        <v>0</v>
      </c>
      <c r="AE335" s="101">
        <v>0</v>
      </c>
      <c r="AF335" s="101">
        <f t="shared" si="394"/>
        <v>0</v>
      </c>
      <c r="AG335" s="90"/>
      <c r="AH335" s="90"/>
      <c r="AI335" s="90"/>
      <c r="AJ335" s="101">
        <v>0</v>
      </c>
      <c r="AK335" s="101">
        <v>0</v>
      </c>
      <c r="AL335" s="101">
        <v>0</v>
      </c>
      <c r="AM335" s="101">
        <v>0</v>
      </c>
      <c r="AN335" s="101">
        <v>0</v>
      </c>
      <c r="AO335" s="101">
        <v>0</v>
      </c>
      <c r="AP335" s="101">
        <v>0</v>
      </c>
      <c r="AQ335" s="101">
        <v>0</v>
      </c>
      <c r="AR335" s="101">
        <f t="shared" si="395"/>
        <v>0</v>
      </c>
      <c r="AS335" s="50">
        <v>13738</v>
      </c>
      <c r="AT335" s="50">
        <v>0</v>
      </c>
      <c r="AU335" s="209">
        <v>13738</v>
      </c>
      <c r="AV335" s="90">
        <v>13738</v>
      </c>
      <c r="AW335" s="90">
        <v>0</v>
      </c>
      <c r="AX335" s="90">
        <f t="shared" si="396"/>
        <v>13738</v>
      </c>
      <c r="AY335" s="90">
        <v>13738</v>
      </c>
      <c r="AZ335" s="90">
        <v>0</v>
      </c>
      <c r="BA335" s="117">
        <f t="shared" si="397"/>
        <v>13738</v>
      </c>
      <c r="BB335" s="215"/>
    </row>
    <row r="336" spans="1:54" ht="15.75" customHeight="1" x14ac:dyDescent="0.25">
      <c r="A336" s="339"/>
      <c r="B336" s="47" t="s">
        <v>176</v>
      </c>
      <c r="C336" s="52"/>
      <c r="D336" s="52"/>
      <c r="E336" s="52"/>
      <c r="F336" s="52"/>
      <c r="G336" s="52"/>
      <c r="H336" s="52"/>
      <c r="I336" s="52"/>
      <c r="J336" s="52"/>
      <c r="K336" s="52"/>
      <c r="L336" s="52"/>
      <c r="M336" s="52"/>
      <c r="N336" s="52"/>
      <c r="O336" s="52"/>
      <c r="P336" s="52"/>
      <c r="Q336" s="52"/>
      <c r="R336" s="52"/>
      <c r="S336" s="52"/>
      <c r="T336" s="52"/>
      <c r="U336" s="90">
        <v>0</v>
      </c>
      <c r="V336" s="54">
        <v>0</v>
      </c>
      <c r="W336" s="101">
        <f t="shared" ref="W336:W337" si="400">SUM(U336:V336)</f>
        <v>0</v>
      </c>
      <c r="X336" s="101">
        <v>0</v>
      </c>
      <c r="Y336" s="101">
        <v>0</v>
      </c>
      <c r="Z336" s="101">
        <v>0</v>
      </c>
      <c r="AA336" s="165">
        <v>0</v>
      </c>
      <c r="AB336" s="165">
        <v>0</v>
      </c>
      <c r="AC336" s="165">
        <v>0</v>
      </c>
      <c r="AD336" s="101">
        <v>0</v>
      </c>
      <c r="AE336" s="101">
        <v>0</v>
      </c>
      <c r="AF336" s="101">
        <f t="shared" si="394"/>
        <v>0</v>
      </c>
      <c r="AG336" s="90"/>
      <c r="AH336" s="90"/>
      <c r="AI336" s="90"/>
      <c r="AJ336" s="101">
        <v>0</v>
      </c>
      <c r="AK336" s="101">
        <v>0</v>
      </c>
      <c r="AL336" s="101">
        <v>0</v>
      </c>
      <c r="AM336" s="101">
        <v>0</v>
      </c>
      <c r="AN336" s="101">
        <v>0</v>
      </c>
      <c r="AO336" s="101">
        <v>0</v>
      </c>
      <c r="AP336" s="101">
        <v>0</v>
      </c>
      <c r="AQ336" s="101">
        <v>0</v>
      </c>
      <c r="AR336" s="101">
        <f t="shared" si="395"/>
        <v>0</v>
      </c>
      <c r="AS336" s="50">
        <v>3566</v>
      </c>
      <c r="AT336" s="50">
        <v>0</v>
      </c>
      <c r="AU336" s="209">
        <v>3566</v>
      </c>
      <c r="AV336" s="90">
        <v>3566</v>
      </c>
      <c r="AW336" s="90">
        <v>0</v>
      </c>
      <c r="AX336" s="90">
        <f t="shared" si="396"/>
        <v>3566</v>
      </c>
      <c r="AY336" s="90">
        <v>3566</v>
      </c>
      <c r="AZ336" s="90">
        <v>0</v>
      </c>
      <c r="BA336" s="117">
        <f t="shared" si="397"/>
        <v>3566</v>
      </c>
      <c r="BB336" s="215"/>
    </row>
    <row r="337" spans="1:58" ht="15.75" customHeight="1" x14ac:dyDescent="0.25">
      <c r="A337" s="340"/>
      <c r="B337" s="47" t="s">
        <v>177</v>
      </c>
      <c r="C337" s="52"/>
      <c r="D337" s="52"/>
      <c r="E337" s="52"/>
      <c r="F337" s="52"/>
      <c r="G337" s="52"/>
      <c r="H337" s="52"/>
      <c r="I337" s="52"/>
      <c r="J337" s="52"/>
      <c r="K337" s="52"/>
      <c r="L337" s="52"/>
      <c r="M337" s="52"/>
      <c r="N337" s="52"/>
      <c r="O337" s="52"/>
      <c r="P337" s="52"/>
      <c r="Q337" s="52"/>
      <c r="R337" s="52"/>
      <c r="S337" s="52"/>
      <c r="T337" s="52"/>
      <c r="U337" s="90">
        <v>0</v>
      </c>
      <c r="V337" s="54">
        <v>0</v>
      </c>
      <c r="W337" s="101">
        <f t="shared" si="400"/>
        <v>0</v>
      </c>
      <c r="X337" s="101">
        <v>0</v>
      </c>
      <c r="Y337" s="101">
        <v>0</v>
      </c>
      <c r="Z337" s="101">
        <v>0</v>
      </c>
      <c r="AA337" s="165">
        <v>0</v>
      </c>
      <c r="AB337" s="165">
        <v>0</v>
      </c>
      <c r="AC337" s="165">
        <v>0</v>
      </c>
      <c r="AD337" s="101">
        <v>0</v>
      </c>
      <c r="AE337" s="101">
        <v>0</v>
      </c>
      <c r="AF337" s="101">
        <f t="shared" si="394"/>
        <v>0</v>
      </c>
      <c r="AG337" s="90"/>
      <c r="AH337" s="90"/>
      <c r="AI337" s="90"/>
      <c r="AJ337" s="101">
        <v>0</v>
      </c>
      <c r="AK337" s="101">
        <v>0</v>
      </c>
      <c r="AL337" s="101">
        <v>0</v>
      </c>
      <c r="AM337" s="101">
        <v>0</v>
      </c>
      <c r="AN337" s="101">
        <v>0</v>
      </c>
      <c r="AO337" s="101">
        <v>0</v>
      </c>
      <c r="AP337" s="101">
        <v>0</v>
      </c>
      <c r="AQ337" s="101">
        <v>0</v>
      </c>
      <c r="AR337" s="101">
        <f t="shared" si="395"/>
        <v>0</v>
      </c>
      <c r="AS337" s="50">
        <v>2696</v>
      </c>
      <c r="AT337" s="50">
        <v>0</v>
      </c>
      <c r="AU337" s="209">
        <v>2696</v>
      </c>
      <c r="AV337" s="90">
        <v>2696</v>
      </c>
      <c r="AW337" s="90">
        <v>0</v>
      </c>
      <c r="AX337" s="90">
        <f t="shared" si="396"/>
        <v>2696</v>
      </c>
      <c r="AY337" s="90">
        <v>2696</v>
      </c>
      <c r="AZ337" s="90">
        <v>0</v>
      </c>
      <c r="BA337" s="117">
        <f t="shared" si="397"/>
        <v>2696</v>
      </c>
      <c r="BB337" s="215"/>
    </row>
    <row r="338" spans="1:58" s="84" customFormat="1" ht="15.75" customHeight="1" x14ac:dyDescent="0.25">
      <c r="A338" s="82"/>
      <c r="B338" s="83" t="s">
        <v>7</v>
      </c>
      <c r="C338" s="82"/>
      <c r="D338" s="82"/>
      <c r="E338" s="82"/>
      <c r="F338" s="82"/>
      <c r="G338" s="82"/>
      <c r="H338" s="82"/>
      <c r="I338" s="82"/>
      <c r="J338" s="82"/>
      <c r="K338" s="82"/>
      <c r="L338" s="82"/>
      <c r="M338" s="82"/>
      <c r="N338" s="82"/>
      <c r="O338" s="82"/>
      <c r="P338" s="82"/>
      <c r="Q338" s="82"/>
      <c r="R338" s="82"/>
      <c r="S338" s="82"/>
      <c r="T338" s="82"/>
      <c r="U338" s="119">
        <f>SUM(U335:U337)</f>
        <v>0</v>
      </c>
      <c r="V338" s="119">
        <f t="shared" ref="V338:BA338" si="401">SUM(V335:V337)</f>
        <v>0</v>
      </c>
      <c r="W338" s="119">
        <f t="shared" si="401"/>
        <v>0</v>
      </c>
      <c r="X338" s="119">
        <f t="shared" si="401"/>
        <v>0</v>
      </c>
      <c r="Y338" s="119">
        <f t="shared" si="401"/>
        <v>0</v>
      </c>
      <c r="Z338" s="119">
        <f t="shared" si="401"/>
        <v>0</v>
      </c>
      <c r="AA338" s="119">
        <f t="shared" si="401"/>
        <v>0</v>
      </c>
      <c r="AB338" s="119">
        <f t="shared" si="401"/>
        <v>0</v>
      </c>
      <c r="AC338" s="119">
        <f t="shared" si="401"/>
        <v>0</v>
      </c>
      <c r="AD338" s="119">
        <f t="shared" si="401"/>
        <v>0</v>
      </c>
      <c r="AE338" s="119">
        <f t="shared" si="401"/>
        <v>0</v>
      </c>
      <c r="AF338" s="119">
        <f t="shared" si="401"/>
        <v>0</v>
      </c>
      <c r="AG338" s="119">
        <f t="shared" si="401"/>
        <v>0</v>
      </c>
      <c r="AH338" s="119">
        <f t="shared" si="401"/>
        <v>0</v>
      </c>
      <c r="AI338" s="119">
        <f t="shared" si="401"/>
        <v>0</v>
      </c>
      <c r="AJ338" s="119">
        <f t="shared" si="401"/>
        <v>0</v>
      </c>
      <c r="AK338" s="119">
        <f t="shared" si="401"/>
        <v>0</v>
      </c>
      <c r="AL338" s="119">
        <f t="shared" si="401"/>
        <v>0</v>
      </c>
      <c r="AM338" s="119">
        <f t="shared" si="401"/>
        <v>0</v>
      </c>
      <c r="AN338" s="119">
        <f t="shared" si="401"/>
        <v>0</v>
      </c>
      <c r="AO338" s="119">
        <f t="shared" si="401"/>
        <v>0</v>
      </c>
      <c r="AP338" s="119">
        <f t="shared" si="401"/>
        <v>0</v>
      </c>
      <c r="AQ338" s="119">
        <f t="shared" si="401"/>
        <v>0</v>
      </c>
      <c r="AR338" s="119">
        <f t="shared" si="401"/>
        <v>0</v>
      </c>
      <c r="AS338" s="119">
        <f t="shared" si="401"/>
        <v>20000</v>
      </c>
      <c r="AT338" s="119">
        <f t="shared" si="401"/>
        <v>0</v>
      </c>
      <c r="AU338" s="119">
        <f t="shared" si="401"/>
        <v>20000</v>
      </c>
      <c r="AV338" s="119">
        <f t="shared" si="401"/>
        <v>20000</v>
      </c>
      <c r="AW338" s="119">
        <f t="shared" si="401"/>
        <v>0</v>
      </c>
      <c r="AX338" s="119">
        <f t="shared" si="401"/>
        <v>20000</v>
      </c>
      <c r="AY338" s="119">
        <f t="shared" si="401"/>
        <v>20000</v>
      </c>
      <c r="AZ338" s="119">
        <f t="shared" si="401"/>
        <v>0</v>
      </c>
      <c r="BA338" s="306">
        <f t="shared" si="401"/>
        <v>20000</v>
      </c>
      <c r="BB338" s="224"/>
      <c r="BC338" s="224"/>
      <c r="BD338" s="224"/>
      <c r="BE338" s="224"/>
      <c r="BF338" s="224"/>
    </row>
    <row r="339" spans="1:58" s="52" customFormat="1" ht="15.75" customHeight="1" x14ac:dyDescent="0.25">
      <c r="A339" s="114" t="s">
        <v>54</v>
      </c>
      <c r="B339" s="47" t="s">
        <v>329</v>
      </c>
      <c r="U339" s="90">
        <v>4.45</v>
      </c>
      <c r="V339" s="90">
        <v>0</v>
      </c>
      <c r="W339" s="90">
        <f>SUM(U339:V339)</f>
        <v>4.45</v>
      </c>
      <c r="X339" s="100">
        <v>5</v>
      </c>
      <c r="Y339" s="90">
        <v>0</v>
      </c>
      <c r="Z339" s="90">
        <f>SUM(X339:Y339)</f>
        <v>5</v>
      </c>
      <c r="AA339" s="100">
        <v>5</v>
      </c>
      <c r="AB339" s="90">
        <v>0</v>
      </c>
      <c r="AC339" s="90">
        <f>SUM(AA339:AB339)</f>
        <v>5</v>
      </c>
      <c r="AD339" s="90">
        <v>3.2</v>
      </c>
      <c r="AE339" s="90">
        <v>0</v>
      </c>
      <c r="AF339" s="90">
        <f>SUM(AD339:AE339)</f>
        <v>3.2</v>
      </c>
      <c r="AG339" s="90"/>
      <c r="AH339" s="90"/>
      <c r="AI339" s="90"/>
      <c r="AJ339" s="100">
        <v>5</v>
      </c>
      <c r="AK339" s="90">
        <v>0</v>
      </c>
      <c r="AL339" s="90">
        <f>SUM(AJ339:AK339)</f>
        <v>5</v>
      </c>
      <c r="AM339" s="90">
        <v>11</v>
      </c>
      <c r="AN339" s="90">
        <v>0</v>
      </c>
      <c r="AO339" s="90">
        <f>SUM(AM339:AN339)</f>
        <v>11</v>
      </c>
      <c r="AP339" s="90">
        <v>11</v>
      </c>
      <c r="AQ339" s="90">
        <v>0</v>
      </c>
      <c r="AR339" s="90">
        <f>SUM(AP339:AQ339)</f>
        <v>11</v>
      </c>
      <c r="AS339" s="90">
        <v>5</v>
      </c>
      <c r="AT339" s="90">
        <v>0</v>
      </c>
      <c r="AU339" s="206">
        <f>SUM(AS339:AT339)</f>
        <v>5</v>
      </c>
      <c r="AV339" s="90">
        <v>15</v>
      </c>
      <c r="AW339" s="90">
        <v>0</v>
      </c>
      <c r="AX339" s="90">
        <f>SUM(AV339:AW339)</f>
        <v>15</v>
      </c>
      <c r="AY339" s="90">
        <v>10</v>
      </c>
      <c r="AZ339" s="90">
        <v>0</v>
      </c>
      <c r="BA339" s="117">
        <f>SUM(AY339:AZ339)</f>
        <v>10</v>
      </c>
      <c r="BB339" s="216"/>
      <c r="BC339" s="217"/>
      <c r="BD339" s="217"/>
      <c r="BE339" s="217"/>
      <c r="BF339" s="217"/>
    </row>
    <row r="340" spans="1:58" s="37" customFormat="1" ht="15.75" customHeight="1" x14ac:dyDescent="0.25">
      <c r="A340" s="35"/>
      <c r="B340" s="38" t="s">
        <v>7</v>
      </c>
      <c r="C340" s="35"/>
      <c r="D340" s="35"/>
      <c r="E340" s="35"/>
      <c r="F340" s="35"/>
      <c r="G340" s="35"/>
      <c r="H340" s="35"/>
      <c r="I340" s="35"/>
      <c r="J340" s="35"/>
      <c r="K340" s="35"/>
      <c r="L340" s="35"/>
      <c r="M340" s="35"/>
      <c r="N340" s="41"/>
      <c r="O340" s="41"/>
      <c r="P340" s="41"/>
      <c r="Q340" s="41"/>
      <c r="R340" s="41"/>
      <c r="S340" s="41"/>
      <c r="T340" s="41"/>
      <c r="U340" s="120">
        <f t="shared" ref="U340:X340" si="402">SUM(U339:U339)</f>
        <v>4.45</v>
      </c>
      <c r="V340" s="120">
        <f t="shared" si="402"/>
        <v>0</v>
      </c>
      <c r="W340" s="120">
        <f t="shared" si="402"/>
        <v>4.45</v>
      </c>
      <c r="X340" s="120">
        <f t="shared" si="402"/>
        <v>5</v>
      </c>
      <c r="Y340" s="120">
        <f t="shared" ref="Y340" si="403">SUM(Y339:Y339)</f>
        <v>0</v>
      </c>
      <c r="Z340" s="120">
        <f t="shared" ref="Z340" si="404">SUM(Z339:Z339)</f>
        <v>5</v>
      </c>
      <c r="AA340" s="120">
        <f t="shared" ref="AA340" si="405">SUM(AA339:AA339)</f>
        <v>5</v>
      </c>
      <c r="AB340" s="120">
        <f t="shared" ref="AB340" si="406">SUM(AB339:AB339)</f>
        <v>0</v>
      </c>
      <c r="AC340" s="120">
        <f t="shared" ref="AC340" si="407">SUM(AC339:AC339)</f>
        <v>5</v>
      </c>
      <c r="AD340" s="120">
        <f t="shared" ref="AD340" si="408">SUM(AD339:AD339)</f>
        <v>3.2</v>
      </c>
      <c r="AE340" s="120">
        <f t="shared" ref="AE340" si="409">SUM(AE339:AE339)</f>
        <v>0</v>
      </c>
      <c r="AF340" s="120">
        <f t="shared" ref="AF340" si="410">SUM(AF339:AF339)</f>
        <v>3.2</v>
      </c>
      <c r="AG340" s="120">
        <f t="shared" ref="AG340" si="411">SUM(AG339:AG339)</f>
        <v>0</v>
      </c>
      <c r="AH340" s="120">
        <f t="shared" ref="AH340" si="412">SUM(AH339:AH339)</f>
        <v>0</v>
      </c>
      <c r="AI340" s="120">
        <f t="shared" ref="AI340" si="413">SUM(AI339:AI339)</f>
        <v>0</v>
      </c>
      <c r="AJ340" s="120">
        <f t="shared" ref="AJ340" si="414">SUM(AJ339:AJ339)</f>
        <v>5</v>
      </c>
      <c r="AK340" s="120">
        <f t="shared" ref="AK340" si="415">SUM(AK339:AK339)</f>
        <v>0</v>
      </c>
      <c r="AL340" s="120">
        <f t="shared" ref="AL340" si="416">SUM(AL339:AL339)</f>
        <v>5</v>
      </c>
      <c r="AM340" s="120">
        <f t="shared" ref="AM340" si="417">SUM(AM339:AM339)</f>
        <v>11</v>
      </c>
      <c r="AN340" s="120">
        <f t="shared" ref="AN340" si="418">SUM(AN339:AN339)</f>
        <v>0</v>
      </c>
      <c r="AO340" s="120">
        <f t="shared" ref="AO340:BA340" si="419">SUM(AO339:AO339)</f>
        <v>11</v>
      </c>
      <c r="AP340" s="120">
        <f t="shared" si="419"/>
        <v>11</v>
      </c>
      <c r="AQ340" s="120">
        <f t="shared" si="419"/>
        <v>0</v>
      </c>
      <c r="AR340" s="120">
        <f t="shared" si="419"/>
        <v>11</v>
      </c>
      <c r="AS340" s="120">
        <f t="shared" si="419"/>
        <v>5</v>
      </c>
      <c r="AT340" s="120">
        <f t="shared" si="419"/>
        <v>0</v>
      </c>
      <c r="AU340" s="120">
        <f t="shared" si="419"/>
        <v>5</v>
      </c>
      <c r="AV340" s="120">
        <f t="shared" si="419"/>
        <v>15</v>
      </c>
      <c r="AW340" s="120">
        <f t="shared" si="419"/>
        <v>0</v>
      </c>
      <c r="AX340" s="120">
        <f t="shared" si="419"/>
        <v>15</v>
      </c>
      <c r="AY340" s="120">
        <f t="shared" si="419"/>
        <v>10</v>
      </c>
      <c r="AZ340" s="120">
        <f t="shared" si="419"/>
        <v>0</v>
      </c>
      <c r="BA340" s="307">
        <f t="shared" si="419"/>
        <v>10</v>
      </c>
      <c r="BB340" s="216"/>
      <c r="BC340" s="217"/>
      <c r="BD340" s="217"/>
      <c r="BE340" s="217"/>
      <c r="BF340" s="217"/>
    </row>
    <row r="341" spans="1:58" s="52" customFormat="1" ht="15.75" customHeight="1" x14ac:dyDescent="0.25">
      <c r="A341" s="372" t="s">
        <v>55</v>
      </c>
      <c r="B341" s="47" t="s">
        <v>108</v>
      </c>
      <c r="U341" s="90">
        <v>0</v>
      </c>
      <c r="V341" s="90">
        <v>0</v>
      </c>
      <c r="W341" s="90">
        <f>SUM(U341:V341)</f>
        <v>0</v>
      </c>
      <c r="X341" s="90">
        <v>2.5</v>
      </c>
      <c r="Y341" s="90">
        <v>7.5</v>
      </c>
      <c r="Z341" s="101">
        <f t="shared" ref="Z341:Z345" si="420">SUM(X341:Y341)</f>
        <v>10</v>
      </c>
      <c r="AA341" s="101">
        <v>0</v>
      </c>
      <c r="AB341" s="101">
        <v>0</v>
      </c>
      <c r="AC341" s="101">
        <f t="shared" ref="AC341:AC345" si="421">SUM(AA341:AB341)</f>
        <v>0</v>
      </c>
      <c r="AD341" s="101">
        <v>0</v>
      </c>
      <c r="AE341" s="101">
        <v>0</v>
      </c>
      <c r="AF341" s="101">
        <f>SUM(AD341:AE341)</f>
        <v>0</v>
      </c>
      <c r="AG341" s="90"/>
      <c r="AH341" s="90"/>
      <c r="AI341" s="90"/>
      <c r="AJ341" s="101">
        <v>4</v>
      </c>
      <c r="AK341" s="101">
        <v>6</v>
      </c>
      <c r="AL341" s="101">
        <f t="shared" ref="AL341:AL345" si="422">SUM(AJ341:AK341)</f>
        <v>10</v>
      </c>
      <c r="AM341" s="101">
        <v>0</v>
      </c>
      <c r="AN341" s="101">
        <v>0</v>
      </c>
      <c r="AO341" s="101">
        <f t="shared" ref="AO341:AO345" si="423">SUM(AM341:AN341)</f>
        <v>0</v>
      </c>
      <c r="AP341" s="101">
        <v>0</v>
      </c>
      <c r="AQ341" s="101">
        <v>0</v>
      </c>
      <c r="AR341" s="101">
        <f>SUM(AP341:AQ341)</f>
        <v>0</v>
      </c>
      <c r="AS341" s="101">
        <v>4</v>
      </c>
      <c r="AT341" s="101">
        <v>6</v>
      </c>
      <c r="AU341" s="209">
        <f t="shared" ref="AU341:AU345" si="424">SUM(AS341:AT341)</f>
        <v>10</v>
      </c>
      <c r="AV341" s="90">
        <v>0.3</v>
      </c>
      <c r="AW341" s="90">
        <v>0.45</v>
      </c>
      <c r="AX341" s="90">
        <f>SUM(AV341:AW341)</f>
        <v>0.75</v>
      </c>
      <c r="AY341" s="101">
        <v>4</v>
      </c>
      <c r="AZ341" s="101">
        <v>6</v>
      </c>
      <c r="BA341" s="165">
        <f>SUM(AY341:AZ341)</f>
        <v>10</v>
      </c>
      <c r="BB341" s="216"/>
      <c r="BC341" s="217"/>
      <c r="BD341" s="217"/>
      <c r="BE341" s="217"/>
      <c r="BF341" s="217"/>
    </row>
    <row r="342" spans="1:58" s="52" customFormat="1" ht="15.75" customHeight="1" x14ac:dyDescent="0.25">
      <c r="A342" s="373"/>
      <c r="B342" s="47" t="s">
        <v>109</v>
      </c>
      <c r="U342" s="90">
        <v>0</v>
      </c>
      <c r="V342" s="90">
        <v>0</v>
      </c>
      <c r="W342" s="90">
        <f t="shared" ref="W342:W345" si="425">SUM(U342:V342)</f>
        <v>0</v>
      </c>
      <c r="X342" s="101">
        <v>0</v>
      </c>
      <c r="Y342" s="101">
        <v>0</v>
      </c>
      <c r="Z342" s="101">
        <f t="shared" si="420"/>
        <v>0</v>
      </c>
      <c r="AA342" s="101">
        <v>0</v>
      </c>
      <c r="AB342" s="101">
        <v>0</v>
      </c>
      <c r="AC342" s="101">
        <f t="shared" si="421"/>
        <v>0</v>
      </c>
      <c r="AD342" s="101">
        <v>0</v>
      </c>
      <c r="AE342" s="101">
        <v>0</v>
      </c>
      <c r="AF342" s="101">
        <f t="shared" ref="AF342:AF345" si="426">SUM(AD342:AE342)</f>
        <v>0</v>
      </c>
      <c r="AG342" s="90"/>
      <c r="AH342" s="90"/>
      <c r="AI342" s="90"/>
      <c r="AJ342" s="90">
        <v>500.01</v>
      </c>
      <c r="AK342" s="90">
        <v>0</v>
      </c>
      <c r="AL342" s="90">
        <f t="shared" si="422"/>
        <v>500.01</v>
      </c>
      <c r="AM342" s="90">
        <v>1150</v>
      </c>
      <c r="AN342" s="101">
        <v>0</v>
      </c>
      <c r="AO342" s="90">
        <f t="shared" si="423"/>
        <v>1150</v>
      </c>
      <c r="AP342" s="90">
        <v>0.4</v>
      </c>
      <c r="AQ342" s="90">
        <v>0</v>
      </c>
      <c r="AR342" s="101">
        <f t="shared" ref="AR342:AR345" si="427">SUM(AP342:AQ342)</f>
        <v>0.4</v>
      </c>
      <c r="AS342" s="90">
        <v>1150.01</v>
      </c>
      <c r="AT342" s="101">
        <v>0</v>
      </c>
      <c r="AU342" s="206">
        <f t="shared" si="424"/>
        <v>1150.01</v>
      </c>
      <c r="AV342" s="90">
        <v>200</v>
      </c>
      <c r="AW342" s="90">
        <v>0</v>
      </c>
      <c r="AX342" s="90">
        <f t="shared" ref="AX342:AX344" si="428">SUM(AV342:AW342)</f>
        <v>200</v>
      </c>
      <c r="AY342" s="90">
        <v>500</v>
      </c>
      <c r="AZ342" s="90">
        <v>0</v>
      </c>
      <c r="BA342" s="165">
        <f t="shared" ref="BA342:BA345" si="429">SUM(AY342:AZ342)</f>
        <v>500</v>
      </c>
      <c r="BB342" s="216"/>
      <c r="BC342" s="217"/>
      <c r="BD342" s="217"/>
      <c r="BE342" s="217"/>
      <c r="BF342" s="217"/>
    </row>
    <row r="343" spans="1:58" s="52" customFormat="1" ht="15.75" customHeight="1" x14ac:dyDescent="0.25">
      <c r="A343" s="373"/>
      <c r="B343" s="47" t="s">
        <v>110</v>
      </c>
      <c r="U343" s="90">
        <v>0</v>
      </c>
      <c r="V343" s="90">
        <v>0</v>
      </c>
      <c r="W343" s="90">
        <f t="shared" si="425"/>
        <v>0</v>
      </c>
      <c r="X343" s="101">
        <v>0</v>
      </c>
      <c r="Y343" s="101">
        <v>0</v>
      </c>
      <c r="Z343" s="101">
        <f t="shared" si="420"/>
        <v>0</v>
      </c>
      <c r="AA343" s="101">
        <v>0</v>
      </c>
      <c r="AB343" s="101">
        <v>0</v>
      </c>
      <c r="AC343" s="101">
        <f t="shared" si="421"/>
        <v>0</v>
      </c>
      <c r="AD343" s="101">
        <v>0</v>
      </c>
      <c r="AE343" s="101">
        <v>0</v>
      </c>
      <c r="AF343" s="101">
        <f t="shared" si="426"/>
        <v>0</v>
      </c>
      <c r="AG343" s="90"/>
      <c r="AH343" s="90"/>
      <c r="AI343" s="90"/>
      <c r="AJ343" s="101">
        <v>0</v>
      </c>
      <c r="AK343" s="101">
        <v>0</v>
      </c>
      <c r="AL343" s="101">
        <f t="shared" si="422"/>
        <v>0</v>
      </c>
      <c r="AM343" s="101">
        <v>0</v>
      </c>
      <c r="AN343" s="101">
        <v>0</v>
      </c>
      <c r="AO343" s="101">
        <f t="shared" si="423"/>
        <v>0</v>
      </c>
      <c r="AP343" s="101">
        <v>0.4</v>
      </c>
      <c r="AQ343" s="101">
        <v>0</v>
      </c>
      <c r="AR343" s="101">
        <f t="shared" si="427"/>
        <v>0.4</v>
      </c>
      <c r="AS343" s="101">
        <v>1500</v>
      </c>
      <c r="AT343" s="101">
        <v>0</v>
      </c>
      <c r="AU343" s="209">
        <f t="shared" si="424"/>
        <v>1500</v>
      </c>
      <c r="AV343" s="90">
        <v>0</v>
      </c>
      <c r="AW343" s="90">
        <v>0</v>
      </c>
      <c r="AX343" s="90">
        <f t="shared" si="428"/>
        <v>0</v>
      </c>
      <c r="AY343" s="90">
        <v>0.01</v>
      </c>
      <c r="AZ343" s="90">
        <v>0</v>
      </c>
      <c r="BA343" s="165">
        <f t="shared" si="429"/>
        <v>0.01</v>
      </c>
      <c r="BB343" s="216"/>
      <c r="BC343" s="217"/>
      <c r="BD343" s="217"/>
      <c r="BE343" s="217"/>
      <c r="BF343" s="217"/>
    </row>
    <row r="344" spans="1:58" s="52" customFormat="1" ht="15.75" customHeight="1" x14ac:dyDescent="0.25">
      <c r="A344" s="373"/>
      <c r="B344" s="47" t="s">
        <v>111</v>
      </c>
      <c r="U344" s="90">
        <v>0</v>
      </c>
      <c r="V344" s="90">
        <v>0</v>
      </c>
      <c r="W344" s="90">
        <f t="shared" si="425"/>
        <v>0</v>
      </c>
      <c r="X344" s="101">
        <v>0</v>
      </c>
      <c r="Y344" s="101">
        <v>0</v>
      </c>
      <c r="Z344" s="101">
        <f t="shared" si="420"/>
        <v>0</v>
      </c>
      <c r="AA344" s="101">
        <v>0</v>
      </c>
      <c r="AB344" s="101">
        <v>0</v>
      </c>
      <c r="AC344" s="101">
        <f t="shared" si="421"/>
        <v>0</v>
      </c>
      <c r="AD344" s="101">
        <v>0</v>
      </c>
      <c r="AE344" s="101">
        <v>0</v>
      </c>
      <c r="AF344" s="101">
        <f t="shared" si="426"/>
        <v>0</v>
      </c>
      <c r="AG344" s="90"/>
      <c r="AH344" s="90"/>
      <c r="AI344" s="90"/>
      <c r="AJ344" s="101">
        <v>0</v>
      </c>
      <c r="AK344" s="101">
        <v>0</v>
      </c>
      <c r="AL344" s="101">
        <f t="shared" si="422"/>
        <v>0</v>
      </c>
      <c r="AM344" s="101">
        <v>0</v>
      </c>
      <c r="AN344" s="101">
        <v>0</v>
      </c>
      <c r="AO344" s="101">
        <f t="shared" si="423"/>
        <v>0</v>
      </c>
      <c r="AP344" s="101">
        <v>0</v>
      </c>
      <c r="AQ344" s="101">
        <v>0</v>
      </c>
      <c r="AR344" s="101">
        <f t="shared" si="427"/>
        <v>0</v>
      </c>
      <c r="AS344" s="101">
        <v>625</v>
      </c>
      <c r="AT344" s="101">
        <v>0</v>
      </c>
      <c r="AU344" s="209">
        <f t="shared" si="424"/>
        <v>625</v>
      </c>
      <c r="AV344" s="90">
        <v>0</v>
      </c>
      <c r="AW344" s="90">
        <v>0</v>
      </c>
      <c r="AX344" s="90">
        <f t="shared" si="428"/>
        <v>0</v>
      </c>
      <c r="AY344" s="90">
        <v>0.01</v>
      </c>
      <c r="AZ344" s="90">
        <v>0</v>
      </c>
      <c r="BA344" s="165">
        <f t="shared" si="429"/>
        <v>0.01</v>
      </c>
      <c r="BB344" s="216"/>
      <c r="BC344" s="217"/>
      <c r="BD344" s="217"/>
      <c r="BE344" s="217"/>
      <c r="BF344" s="217"/>
    </row>
    <row r="345" spans="1:58" s="52" customFormat="1" ht="15.75" customHeight="1" x14ac:dyDescent="0.25">
      <c r="A345" s="374"/>
      <c r="B345" s="47" t="s">
        <v>112</v>
      </c>
      <c r="U345" s="90">
        <v>0</v>
      </c>
      <c r="V345" s="90">
        <v>0</v>
      </c>
      <c r="W345" s="90">
        <f t="shared" si="425"/>
        <v>0</v>
      </c>
      <c r="X345" s="101">
        <v>0</v>
      </c>
      <c r="Y345" s="101">
        <v>0</v>
      </c>
      <c r="Z345" s="101">
        <f t="shared" si="420"/>
        <v>0</v>
      </c>
      <c r="AA345" s="101">
        <v>0</v>
      </c>
      <c r="AB345" s="101">
        <v>0</v>
      </c>
      <c r="AC345" s="101">
        <f t="shared" si="421"/>
        <v>0</v>
      </c>
      <c r="AD345" s="101">
        <v>0</v>
      </c>
      <c r="AE345" s="101">
        <v>0</v>
      </c>
      <c r="AF345" s="101">
        <f t="shared" si="426"/>
        <v>0</v>
      </c>
      <c r="AG345" s="90"/>
      <c r="AH345" s="90"/>
      <c r="AI345" s="90"/>
      <c r="AJ345" s="101">
        <v>0</v>
      </c>
      <c r="AK345" s="101">
        <v>0</v>
      </c>
      <c r="AL345" s="101">
        <f t="shared" si="422"/>
        <v>0</v>
      </c>
      <c r="AM345" s="101">
        <v>0</v>
      </c>
      <c r="AN345" s="101">
        <v>0</v>
      </c>
      <c r="AO345" s="101">
        <f t="shared" si="423"/>
        <v>0</v>
      </c>
      <c r="AP345" s="101">
        <v>0</v>
      </c>
      <c r="AQ345" s="101">
        <v>0</v>
      </c>
      <c r="AR345" s="101">
        <f t="shared" si="427"/>
        <v>0</v>
      </c>
      <c r="AS345" s="101">
        <v>375</v>
      </c>
      <c r="AT345" s="101">
        <v>0</v>
      </c>
      <c r="AU345" s="209">
        <f t="shared" si="424"/>
        <v>375</v>
      </c>
      <c r="AV345" s="90">
        <v>0</v>
      </c>
      <c r="AW345" s="90">
        <v>0</v>
      </c>
      <c r="AX345" s="90">
        <f>SUM(AV345:AW345)</f>
        <v>0</v>
      </c>
      <c r="AY345" s="90">
        <v>0.01</v>
      </c>
      <c r="AZ345" s="90">
        <v>0</v>
      </c>
      <c r="BA345" s="165">
        <f t="shared" si="429"/>
        <v>0.01</v>
      </c>
      <c r="BB345" s="216"/>
      <c r="BC345" s="217"/>
      <c r="BD345" s="217"/>
      <c r="BE345" s="217"/>
      <c r="BF345" s="217"/>
    </row>
    <row r="346" spans="1:58" s="41" customFormat="1" ht="15.75" customHeight="1" x14ac:dyDescent="0.25">
      <c r="B346" s="80" t="s">
        <v>40</v>
      </c>
      <c r="U346" s="120">
        <f>SUM(U341:U345)</f>
        <v>0</v>
      </c>
      <c r="V346" s="120">
        <f t="shared" ref="V346:W346" si="430">SUM(V341:V345)</f>
        <v>0</v>
      </c>
      <c r="W346" s="120">
        <f t="shared" si="430"/>
        <v>0</v>
      </c>
      <c r="X346" s="120">
        <f t="shared" ref="X346:BA346" si="431">SUM(X341:X345)</f>
        <v>2.5</v>
      </c>
      <c r="Y346" s="120">
        <f t="shared" si="431"/>
        <v>7.5</v>
      </c>
      <c r="Z346" s="120">
        <f t="shared" si="431"/>
        <v>10</v>
      </c>
      <c r="AA346" s="120">
        <f t="shared" si="431"/>
        <v>0</v>
      </c>
      <c r="AB346" s="120">
        <f t="shared" si="431"/>
        <v>0</v>
      </c>
      <c r="AC346" s="120">
        <f t="shared" si="431"/>
        <v>0</v>
      </c>
      <c r="AD346" s="120">
        <f t="shared" si="431"/>
        <v>0</v>
      </c>
      <c r="AE346" s="120">
        <f t="shared" si="431"/>
        <v>0</v>
      </c>
      <c r="AF346" s="120">
        <f t="shared" si="431"/>
        <v>0</v>
      </c>
      <c r="AG346" s="120">
        <f t="shared" si="431"/>
        <v>0</v>
      </c>
      <c r="AH346" s="120">
        <f t="shared" si="431"/>
        <v>0</v>
      </c>
      <c r="AI346" s="120">
        <f t="shared" si="431"/>
        <v>0</v>
      </c>
      <c r="AJ346" s="120">
        <f t="shared" si="431"/>
        <v>504.01</v>
      </c>
      <c r="AK346" s="120">
        <f t="shared" si="431"/>
        <v>6</v>
      </c>
      <c r="AL346" s="120">
        <f t="shared" si="431"/>
        <v>510.01</v>
      </c>
      <c r="AM346" s="120">
        <f t="shared" si="431"/>
        <v>1150</v>
      </c>
      <c r="AN346" s="120">
        <f t="shared" si="431"/>
        <v>0</v>
      </c>
      <c r="AO346" s="120">
        <f t="shared" si="431"/>
        <v>1150</v>
      </c>
      <c r="AP346" s="120">
        <f t="shared" si="431"/>
        <v>0.8</v>
      </c>
      <c r="AQ346" s="120">
        <f t="shared" si="431"/>
        <v>0</v>
      </c>
      <c r="AR346" s="120">
        <f t="shared" si="431"/>
        <v>0.8</v>
      </c>
      <c r="AS346" s="120">
        <f t="shared" si="431"/>
        <v>3654.01</v>
      </c>
      <c r="AT346" s="120">
        <f t="shared" si="431"/>
        <v>6</v>
      </c>
      <c r="AU346" s="120">
        <f t="shared" si="431"/>
        <v>3660.01</v>
      </c>
      <c r="AV346" s="120">
        <f t="shared" si="431"/>
        <v>200.3</v>
      </c>
      <c r="AW346" s="120">
        <f t="shared" si="431"/>
        <v>0.45</v>
      </c>
      <c r="AX346" s="120">
        <f t="shared" si="431"/>
        <v>200.75</v>
      </c>
      <c r="AY346" s="120">
        <f t="shared" si="431"/>
        <v>504.03</v>
      </c>
      <c r="AZ346" s="120">
        <f t="shared" si="431"/>
        <v>6</v>
      </c>
      <c r="BA346" s="307">
        <f t="shared" si="431"/>
        <v>510.03</v>
      </c>
      <c r="BB346" s="218"/>
      <c r="BC346" s="219"/>
      <c r="BD346" s="219"/>
      <c r="BE346" s="219"/>
      <c r="BF346" s="219"/>
    </row>
    <row r="347" spans="1:58" s="52" customFormat="1" ht="15.75" customHeight="1" x14ac:dyDescent="0.25">
      <c r="A347" s="105" t="s">
        <v>291</v>
      </c>
      <c r="B347" s="47" t="s">
        <v>292</v>
      </c>
      <c r="U347" s="90">
        <v>51.66</v>
      </c>
      <c r="V347" s="90">
        <v>0</v>
      </c>
      <c r="W347" s="90">
        <f>SUM(U347:V347)</f>
        <v>51.66</v>
      </c>
      <c r="X347" s="100">
        <v>115</v>
      </c>
      <c r="Y347" s="90">
        <v>0</v>
      </c>
      <c r="Z347" s="90">
        <f>SUM(X347:Y347)</f>
        <v>115</v>
      </c>
      <c r="AA347" s="100">
        <v>73</v>
      </c>
      <c r="AB347" s="90">
        <v>0</v>
      </c>
      <c r="AC347" s="90">
        <f>SUM(AA347:AB347)</f>
        <v>73</v>
      </c>
      <c r="AD347" s="90"/>
      <c r="AE347" s="90"/>
      <c r="AF347" s="90"/>
      <c r="AG347" s="90"/>
      <c r="AH347" s="90"/>
      <c r="AI347" s="90"/>
      <c r="AJ347" s="100">
        <v>0.02</v>
      </c>
      <c r="AK347" s="90">
        <v>0</v>
      </c>
      <c r="AL347" s="90">
        <f>SUM(AJ347:AK347)</f>
        <v>0.02</v>
      </c>
      <c r="AM347" s="90"/>
      <c r="AN347" s="90"/>
      <c r="AO347" s="90"/>
      <c r="AP347" s="90">
        <v>0</v>
      </c>
      <c r="AQ347" s="90">
        <v>0</v>
      </c>
      <c r="AR347" s="90">
        <f>SUM(AP347:AQ347)</f>
        <v>0</v>
      </c>
      <c r="AS347" s="90">
        <v>0.02</v>
      </c>
      <c r="AT347" s="90">
        <v>0</v>
      </c>
      <c r="AU347" s="206">
        <f>SUM(AS347:AT347)</f>
        <v>0.02</v>
      </c>
      <c r="AV347" s="90">
        <v>0</v>
      </c>
      <c r="AW347" s="90">
        <v>0</v>
      </c>
      <c r="AX347" s="90">
        <f>SUM(AV347:AW347)</f>
        <v>0</v>
      </c>
      <c r="AY347" s="90">
        <v>0.02</v>
      </c>
      <c r="AZ347" s="90">
        <v>0</v>
      </c>
      <c r="BA347" s="117">
        <f>SUM(AY347:AZ347)</f>
        <v>0.02</v>
      </c>
      <c r="BB347" s="216"/>
      <c r="BC347" s="217"/>
      <c r="BD347" s="217"/>
      <c r="BE347" s="217"/>
      <c r="BF347" s="217"/>
    </row>
    <row r="348" spans="1:58" s="35" customFormat="1" ht="15" customHeight="1" x14ac:dyDescent="0.25">
      <c r="A348" s="106"/>
      <c r="B348" s="80" t="s">
        <v>40</v>
      </c>
      <c r="U348" s="121">
        <f>SUM(U347)</f>
        <v>51.66</v>
      </c>
      <c r="V348" s="121">
        <f t="shared" ref="V348:BA348" si="432">SUM(V347)</f>
        <v>0</v>
      </c>
      <c r="W348" s="121">
        <f t="shared" si="432"/>
        <v>51.66</v>
      </c>
      <c r="X348" s="121">
        <f t="shared" si="432"/>
        <v>115</v>
      </c>
      <c r="Y348" s="121">
        <f t="shared" si="432"/>
        <v>0</v>
      </c>
      <c r="Z348" s="121">
        <f t="shared" si="432"/>
        <v>115</v>
      </c>
      <c r="AA348" s="121">
        <f t="shared" si="432"/>
        <v>73</v>
      </c>
      <c r="AB348" s="121">
        <f t="shared" si="432"/>
        <v>0</v>
      </c>
      <c r="AC348" s="121">
        <f t="shared" si="432"/>
        <v>73</v>
      </c>
      <c r="AD348" s="121">
        <f t="shared" si="432"/>
        <v>0</v>
      </c>
      <c r="AE348" s="121">
        <f t="shared" si="432"/>
        <v>0</v>
      </c>
      <c r="AF348" s="121">
        <f t="shared" si="432"/>
        <v>0</v>
      </c>
      <c r="AG348" s="121">
        <f t="shared" si="432"/>
        <v>0</v>
      </c>
      <c r="AH348" s="121">
        <f t="shared" si="432"/>
        <v>0</v>
      </c>
      <c r="AI348" s="121">
        <f t="shared" si="432"/>
        <v>0</v>
      </c>
      <c r="AJ348" s="121">
        <f t="shared" si="432"/>
        <v>0.02</v>
      </c>
      <c r="AK348" s="121">
        <f t="shared" si="432"/>
        <v>0</v>
      </c>
      <c r="AL348" s="121">
        <f t="shared" si="432"/>
        <v>0.02</v>
      </c>
      <c r="AM348" s="121">
        <f t="shared" si="432"/>
        <v>0</v>
      </c>
      <c r="AN348" s="121">
        <f t="shared" si="432"/>
        <v>0</v>
      </c>
      <c r="AO348" s="121">
        <f t="shared" si="432"/>
        <v>0</v>
      </c>
      <c r="AP348" s="121">
        <f t="shared" si="432"/>
        <v>0</v>
      </c>
      <c r="AQ348" s="121">
        <f t="shared" si="432"/>
        <v>0</v>
      </c>
      <c r="AR348" s="121">
        <f t="shared" si="432"/>
        <v>0</v>
      </c>
      <c r="AS348" s="121">
        <f t="shared" si="432"/>
        <v>0.02</v>
      </c>
      <c r="AT348" s="121">
        <f t="shared" si="432"/>
        <v>0</v>
      </c>
      <c r="AU348" s="121">
        <f t="shared" si="432"/>
        <v>0.02</v>
      </c>
      <c r="AV348" s="121">
        <f t="shared" si="432"/>
        <v>0</v>
      </c>
      <c r="AW348" s="121">
        <f t="shared" si="432"/>
        <v>0</v>
      </c>
      <c r="AX348" s="121">
        <f t="shared" si="432"/>
        <v>0</v>
      </c>
      <c r="AY348" s="121">
        <f t="shared" si="432"/>
        <v>0.02</v>
      </c>
      <c r="AZ348" s="121">
        <f t="shared" si="432"/>
        <v>0</v>
      </c>
      <c r="BA348" s="307">
        <f t="shared" si="432"/>
        <v>0.02</v>
      </c>
      <c r="BB348" s="216"/>
      <c r="BC348" s="217"/>
      <c r="BD348" s="217"/>
      <c r="BE348" s="217"/>
      <c r="BF348" s="217"/>
    </row>
    <row r="349" spans="1:58" s="52" customFormat="1" ht="15.75" customHeight="1" x14ac:dyDescent="0.25">
      <c r="A349" s="52" t="s">
        <v>51</v>
      </c>
      <c r="B349" s="47" t="s">
        <v>182</v>
      </c>
      <c r="U349" s="90">
        <v>0</v>
      </c>
      <c r="V349" s="90">
        <v>0</v>
      </c>
      <c r="W349" s="90">
        <f>SUM(U349:V349)</f>
        <v>0</v>
      </c>
      <c r="X349" s="90">
        <v>0</v>
      </c>
      <c r="Y349" s="90">
        <v>0</v>
      </c>
      <c r="Z349" s="90">
        <f>SUM(X349:Y349)</f>
        <v>0</v>
      </c>
      <c r="AA349" s="90">
        <v>0</v>
      </c>
      <c r="AB349" s="90">
        <v>0</v>
      </c>
      <c r="AC349" s="90">
        <f>SUM(AA349:AB349)</f>
        <v>0</v>
      </c>
      <c r="AD349" s="90">
        <v>0</v>
      </c>
      <c r="AE349" s="90">
        <v>0</v>
      </c>
      <c r="AF349" s="90">
        <f>SUM(AD349:AE349)</f>
        <v>0</v>
      </c>
      <c r="AG349" s="90"/>
      <c r="AH349" s="90"/>
      <c r="AI349" s="90"/>
      <c r="AJ349" s="90">
        <v>6500</v>
      </c>
      <c r="AK349" s="90">
        <v>0</v>
      </c>
      <c r="AL349" s="90">
        <f>SUM(AJ349:AK349)</f>
        <v>6500</v>
      </c>
      <c r="AM349" s="90">
        <v>1000</v>
      </c>
      <c r="AN349" s="90">
        <v>0</v>
      </c>
      <c r="AO349" s="90">
        <f>SUM(AM349:AN349)</f>
        <v>1000</v>
      </c>
      <c r="AP349" s="90">
        <v>9100</v>
      </c>
      <c r="AQ349" s="90">
        <v>0</v>
      </c>
      <c r="AR349" s="90">
        <f>SUM(AP349:AQ349)</f>
        <v>9100</v>
      </c>
      <c r="AS349" s="90">
        <v>21800</v>
      </c>
      <c r="AT349" s="90">
        <v>0</v>
      </c>
      <c r="AU349" s="206">
        <f>SUM(AS349:AT349)</f>
        <v>21800</v>
      </c>
      <c r="AV349" s="90">
        <v>18800</v>
      </c>
      <c r="AW349" s="90">
        <v>0</v>
      </c>
      <c r="AX349" s="90">
        <f>SUM(AV349:AW349)</f>
        <v>18800</v>
      </c>
      <c r="AY349" s="90">
        <v>21800</v>
      </c>
      <c r="AZ349" s="90">
        <v>0</v>
      </c>
      <c r="BA349" s="117">
        <f>SUM(AY349:AZ349)</f>
        <v>21800</v>
      </c>
      <c r="BB349" s="216"/>
      <c r="BC349" s="217"/>
      <c r="BD349" s="217"/>
      <c r="BE349" s="217"/>
      <c r="BF349" s="217"/>
    </row>
    <row r="350" spans="1:58" s="52" customFormat="1" ht="15.75" customHeight="1" x14ac:dyDescent="0.25">
      <c r="B350" s="47" t="s">
        <v>183</v>
      </c>
      <c r="U350" s="90">
        <v>0</v>
      </c>
      <c r="V350" s="90">
        <v>0</v>
      </c>
      <c r="W350" s="90">
        <f t="shared" ref="W350:W351" si="433">SUM(U350:V350)</f>
        <v>0</v>
      </c>
      <c r="X350" s="90">
        <v>0</v>
      </c>
      <c r="Y350" s="90">
        <v>0</v>
      </c>
      <c r="Z350" s="90">
        <f t="shared" ref="Z350:Z351" si="434">SUM(X350:Y350)</f>
        <v>0</v>
      </c>
      <c r="AA350" s="90">
        <v>0</v>
      </c>
      <c r="AB350" s="90">
        <v>0</v>
      </c>
      <c r="AC350" s="90">
        <f t="shared" ref="AC350:AC351" si="435">SUM(AA350:AB350)</f>
        <v>0</v>
      </c>
      <c r="AD350" s="90">
        <v>0</v>
      </c>
      <c r="AE350" s="90">
        <v>0</v>
      </c>
      <c r="AF350" s="90">
        <f t="shared" ref="AF350:AF351" si="436">SUM(AD350:AE350)</f>
        <v>0</v>
      </c>
      <c r="AG350" s="90"/>
      <c r="AH350" s="90"/>
      <c r="AI350" s="90"/>
      <c r="AJ350" s="90">
        <v>2000</v>
      </c>
      <c r="AK350" s="90">
        <v>0</v>
      </c>
      <c r="AL350" s="90">
        <f>SUM(AJ350:AK350)</f>
        <v>2000</v>
      </c>
      <c r="AM350" s="90">
        <v>3000</v>
      </c>
      <c r="AN350" s="90">
        <v>0</v>
      </c>
      <c r="AO350" s="90">
        <f t="shared" ref="AO350:AO351" si="437">SUM(AM350:AN350)</f>
        <v>3000</v>
      </c>
      <c r="AP350" s="90">
        <v>2700</v>
      </c>
      <c r="AQ350" s="90">
        <v>0</v>
      </c>
      <c r="AR350" s="90">
        <f t="shared" ref="AR350:AR351" si="438">SUM(AP350:AQ350)</f>
        <v>2700</v>
      </c>
      <c r="AS350" s="90">
        <v>5800</v>
      </c>
      <c r="AT350" s="90">
        <v>0</v>
      </c>
      <c r="AU350" s="206">
        <f t="shared" ref="AU350:AU351" si="439">SUM(AS350:AT350)</f>
        <v>5800</v>
      </c>
      <c r="AV350" s="90">
        <v>4800</v>
      </c>
      <c r="AW350" s="90">
        <v>0</v>
      </c>
      <c r="AX350" s="90">
        <f t="shared" ref="AX350:AX351" si="440">SUM(AV350:AW350)</f>
        <v>4800</v>
      </c>
      <c r="AY350" s="90">
        <v>5800</v>
      </c>
      <c r="AZ350" s="90">
        <v>0</v>
      </c>
      <c r="BA350" s="117">
        <f t="shared" ref="BA350:BA351" si="441">SUM(AY350:AZ350)</f>
        <v>5800</v>
      </c>
      <c r="BB350" s="216"/>
      <c r="BC350" s="217"/>
      <c r="BD350" s="217"/>
      <c r="BE350" s="217"/>
      <c r="BF350" s="217"/>
    </row>
    <row r="351" spans="1:58" s="52" customFormat="1" ht="15.75" customHeight="1" x14ac:dyDescent="0.25">
      <c r="B351" s="47" t="s">
        <v>184</v>
      </c>
      <c r="U351" s="90">
        <v>0</v>
      </c>
      <c r="V351" s="90">
        <v>0</v>
      </c>
      <c r="W351" s="90">
        <f t="shared" si="433"/>
        <v>0</v>
      </c>
      <c r="X351" s="90">
        <v>0</v>
      </c>
      <c r="Y351" s="90">
        <v>0</v>
      </c>
      <c r="Z351" s="90">
        <f t="shared" si="434"/>
        <v>0</v>
      </c>
      <c r="AA351" s="90">
        <v>0</v>
      </c>
      <c r="AB351" s="90">
        <v>0</v>
      </c>
      <c r="AC351" s="90">
        <f t="shared" si="435"/>
        <v>0</v>
      </c>
      <c r="AD351" s="90">
        <v>0</v>
      </c>
      <c r="AE351" s="90">
        <v>0</v>
      </c>
      <c r="AF351" s="90">
        <f t="shared" si="436"/>
        <v>0</v>
      </c>
      <c r="AG351" s="90"/>
      <c r="AH351" s="90"/>
      <c r="AI351" s="90"/>
      <c r="AJ351" s="90">
        <v>1500</v>
      </c>
      <c r="AK351" s="90">
        <v>0</v>
      </c>
      <c r="AL351" s="90">
        <f>SUM(AJ351:AK351)</f>
        <v>1500</v>
      </c>
      <c r="AM351" s="90">
        <v>2000</v>
      </c>
      <c r="AN351" s="90">
        <v>0</v>
      </c>
      <c r="AO351" s="90">
        <f t="shared" si="437"/>
        <v>2000</v>
      </c>
      <c r="AP351" s="90">
        <v>1900</v>
      </c>
      <c r="AQ351" s="90">
        <v>0</v>
      </c>
      <c r="AR351" s="90">
        <f t="shared" si="438"/>
        <v>1900</v>
      </c>
      <c r="AS351" s="90">
        <v>4400</v>
      </c>
      <c r="AT351" s="90">
        <v>0</v>
      </c>
      <c r="AU351" s="206">
        <f t="shared" si="439"/>
        <v>4400</v>
      </c>
      <c r="AV351" s="90">
        <v>3400</v>
      </c>
      <c r="AW351" s="90">
        <v>0</v>
      </c>
      <c r="AX351" s="90">
        <f t="shared" si="440"/>
        <v>3400</v>
      </c>
      <c r="AY351" s="90">
        <v>4400</v>
      </c>
      <c r="AZ351" s="90">
        <v>0</v>
      </c>
      <c r="BA351" s="117">
        <f t="shared" si="441"/>
        <v>4400</v>
      </c>
      <c r="BB351" s="216"/>
      <c r="BC351" s="217"/>
      <c r="BD351" s="217"/>
      <c r="BE351" s="217"/>
      <c r="BF351" s="217"/>
    </row>
    <row r="352" spans="1:58" s="35" customFormat="1" ht="15.75" customHeight="1" x14ac:dyDescent="0.25">
      <c r="B352" s="80" t="s">
        <v>40</v>
      </c>
      <c r="U352" s="121">
        <f>SUM(U349:U351)</f>
        <v>0</v>
      </c>
      <c r="V352" s="121">
        <f t="shared" ref="V352:W352" si="442">SUM(V349:V351)</f>
        <v>0</v>
      </c>
      <c r="W352" s="121">
        <f t="shared" si="442"/>
        <v>0</v>
      </c>
      <c r="X352" s="121">
        <f>SUM(X349:X351)</f>
        <v>0</v>
      </c>
      <c r="Y352" s="121">
        <f t="shared" ref="Y352:BA352" si="443">SUM(Y349:Y351)</f>
        <v>0</v>
      </c>
      <c r="Z352" s="121">
        <f t="shared" si="443"/>
        <v>0</v>
      </c>
      <c r="AA352" s="121">
        <f t="shared" si="443"/>
        <v>0</v>
      </c>
      <c r="AB352" s="121">
        <f t="shared" si="443"/>
        <v>0</v>
      </c>
      <c r="AC352" s="121">
        <f t="shared" si="443"/>
        <v>0</v>
      </c>
      <c r="AD352" s="121">
        <f t="shared" si="443"/>
        <v>0</v>
      </c>
      <c r="AE352" s="121">
        <f t="shared" si="443"/>
        <v>0</v>
      </c>
      <c r="AF352" s="121">
        <f t="shared" si="443"/>
        <v>0</v>
      </c>
      <c r="AG352" s="121">
        <f t="shared" si="443"/>
        <v>0</v>
      </c>
      <c r="AH352" s="121">
        <f t="shared" si="443"/>
        <v>0</v>
      </c>
      <c r="AI352" s="121">
        <f t="shared" si="443"/>
        <v>0</v>
      </c>
      <c r="AJ352" s="121">
        <f t="shared" si="443"/>
        <v>10000</v>
      </c>
      <c r="AK352" s="121">
        <f t="shared" si="443"/>
        <v>0</v>
      </c>
      <c r="AL352" s="121">
        <f t="shared" si="443"/>
        <v>10000</v>
      </c>
      <c r="AM352" s="121">
        <f t="shared" si="443"/>
        <v>6000</v>
      </c>
      <c r="AN352" s="121">
        <f t="shared" si="443"/>
        <v>0</v>
      </c>
      <c r="AO352" s="121">
        <f t="shared" si="443"/>
        <v>6000</v>
      </c>
      <c r="AP352" s="121">
        <f t="shared" si="443"/>
        <v>13700</v>
      </c>
      <c r="AQ352" s="121">
        <f t="shared" si="443"/>
        <v>0</v>
      </c>
      <c r="AR352" s="121">
        <f t="shared" si="443"/>
        <v>13700</v>
      </c>
      <c r="AS352" s="121">
        <f t="shared" si="443"/>
        <v>32000</v>
      </c>
      <c r="AT352" s="121">
        <f t="shared" si="443"/>
        <v>0</v>
      </c>
      <c r="AU352" s="121">
        <f t="shared" si="443"/>
        <v>32000</v>
      </c>
      <c r="AV352" s="121">
        <f t="shared" si="443"/>
        <v>27000</v>
      </c>
      <c r="AW352" s="121">
        <f t="shared" si="443"/>
        <v>0</v>
      </c>
      <c r="AX352" s="121">
        <f t="shared" si="443"/>
        <v>27000</v>
      </c>
      <c r="AY352" s="121">
        <f t="shared" si="443"/>
        <v>32000</v>
      </c>
      <c r="AZ352" s="121">
        <f t="shared" si="443"/>
        <v>0</v>
      </c>
      <c r="BA352" s="308">
        <f t="shared" si="443"/>
        <v>32000</v>
      </c>
      <c r="BB352" s="216"/>
      <c r="BC352" s="217"/>
      <c r="BD352" s="217"/>
      <c r="BE352" s="217"/>
      <c r="BF352" s="217"/>
    </row>
    <row r="353" spans="1:58" s="52" customFormat="1" ht="15" customHeight="1" x14ac:dyDescent="0.25">
      <c r="A353" s="51" t="s">
        <v>52</v>
      </c>
      <c r="B353" s="47" t="s">
        <v>101</v>
      </c>
      <c r="U353" s="90">
        <v>0</v>
      </c>
      <c r="V353" s="90">
        <v>0</v>
      </c>
      <c r="W353" s="90">
        <f>SUM(U353:V353)</f>
        <v>0</v>
      </c>
      <c r="X353" s="90">
        <v>1600</v>
      </c>
      <c r="Y353" s="90">
        <v>0</v>
      </c>
      <c r="Z353" s="90">
        <v>1600</v>
      </c>
      <c r="AA353" s="90">
        <v>6.86</v>
      </c>
      <c r="AB353" s="90">
        <v>0</v>
      </c>
      <c r="AC353" s="90">
        <v>6.86</v>
      </c>
      <c r="AD353" s="90">
        <v>0</v>
      </c>
      <c r="AE353" s="90">
        <v>0</v>
      </c>
      <c r="AF353" s="90">
        <f>SUM(AD353:AE353)</f>
        <v>0</v>
      </c>
      <c r="AG353" s="90"/>
      <c r="AH353" s="90"/>
      <c r="AI353" s="90"/>
      <c r="AJ353" s="90">
        <v>17.18</v>
      </c>
      <c r="AK353" s="90">
        <v>0</v>
      </c>
      <c r="AL353" s="90">
        <v>17.18</v>
      </c>
      <c r="AM353" s="102">
        <v>7.73</v>
      </c>
      <c r="AN353" s="102">
        <v>0</v>
      </c>
      <c r="AO353" s="260">
        <v>7.73</v>
      </c>
      <c r="AP353" s="261">
        <v>7.66</v>
      </c>
      <c r="AQ353" s="261">
        <v>0</v>
      </c>
      <c r="AR353" s="261">
        <f>SUM(AP353:AQ353)</f>
        <v>7.66</v>
      </c>
      <c r="AS353" s="90">
        <v>300.01</v>
      </c>
      <c r="AT353" s="90">
        <v>0</v>
      </c>
      <c r="AU353" s="206">
        <v>300.01</v>
      </c>
      <c r="AV353" s="90">
        <v>0</v>
      </c>
      <c r="AW353" s="90">
        <v>0</v>
      </c>
      <c r="AX353" s="90">
        <f>SUM(AV353:AW353)</f>
        <v>0</v>
      </c>
      <c r="AY353" s="90">
        <v>343</v>
      </c>
      <c r="AZ353" s="90">
        <v>0</v>
      </c>
      <c r="BA353" s="117">
        <f>SUM(AY353:AZ353)</f>
        <v>343</v>
      </c>
      <c r="BB353" s="216"/>
      <c r="BC353" s="217"/>
      <c r="BD353" s="217"/>
      <c r="BE353" s="217"/>
      <c r="BF353" s="217"/>
    </row>
    <row r="354" spans="1:58" s="52" customFormat="1" ht="15" customHeight="1" x14ac:dyDescent="0.25">
      <c r="A354" s="51"/>
      <c r="B354" s="47" t="s">
        <v>102</v>
      </c>
      <c r="U354" s="90">
        <v>0</v>
      </c>
      <c r="V354" s="90">
        <v>0</v>
      </c>
      <c r="W354" s="90">
        <f t="shared" ref="W354:W355" si="444">SUM(U354:V354)</f>
        <v>0</v>
      </c>
      <c r="X354" s="90">
        <v>500</v>
      </c>
      <c r="Y354" s="90">
        <v>0</v>
      </c>
      <c r="Z354" s="90">
        <v>500</v>
      </c>
      <c r="AA354" s="90">
        <v>1.79</v>
      </c>
      <c r="AB354" s="90">
        <v>0</v>
      </c>
      <c r="AC354" s="90">
        <v>1.79</v>
      </c>
      <c r="AD354" s="90">
        <v>0</v>
      </c>
      <c r="AE354" s="90">
        <v>0</v>
      </c>
      <c r="AF354" s="90">
        <f t="shared" ref="AF354:AF355" si="445">SUM(AD354:AE354)</f>
        <v>0</v>
      </c>
      <c r="AG354" s="90"/>
      <c r="AH354" s="90"/>
      <c r="AI354" s="90"/>
      <c r="AJ354" s="90">
        <v>4.47</v>
      </c>
      <c r="AK354" s="90">
        <v>0</v>
      </c>
      <c r="AL354" s="90">
        <v>4.47</v>
      </c>
      <c r="AM354" s="102">
        <v>0</v>
      </c>
      <c r="AN354" s="102">
        <v>0</v>
      </c>
      <c r="AO354" s="260">
        <v>0</v>
      </c>
      <c r="AP354" s="261">
        <v>0</v>
      </c>
      <c r="AQ354" s="261">
        <v>0</v>
      </c>
      <c r="AR354" s="261">
        <f>SUM(AP354:AQ354)</f>
        <v>0</v>
      </c>
      <c r="AS354" s="90">
        <v>100.01</v>
      </c>
      <c r="AT354" s="90">
        <v>0</v>
      </c>
      <c r="AU354" s="206">
        <v>100.01</v>
      </c>
      <c r="AV354" s="90">
        <v>0</v>
      </c>
      <c r="AW354" s="90">
        <v>0</v>
      </c>
      <c r="AX354" s="90">
        <f t="shared" ref="AX354:AX355" si="446">SUM(AV354:AW354)</f>
        <v>0</v>
      </c>
      <c r="AY354" s="90">
        <v>90</v>
      </c>
      <c r="AZ354" s="90">
        <v>0</v>
      </c>
      <c r="BA354" s="117">
        <f t="shared" ref="BA354:BA355" si="447">SUM(AY354:AZ354)</f>
        <v>90</v>
      </c>
      <c r="BB354" s="216"/>
      <c r="BC354" s="217"/>
      <c r="BD354" s="217"/>
      <c r="BE354" s="217"/>
      <c r="BF354" s="217"/>
    </row>
    <row r="355" spans="1:58" s="52" customFormat="1" ht="15" customHeight="1" x14ac:dyDescent="0.25">
      <c r="A355" s="51"/>
      <c r="B355" s="47" t="s">
        <v>103</v>
      </c>
      <c r="U355" s="90">
        <v>0</v>
      </c>
      <c r="V355" s="90">
        <v>0</v>
      </c>
      <c r="W355" s="90">
        <f t="shared" si="444"/>
        <v>0</v>
      </c>
      <c r="X355" s="90">
        <v>400</v>
      </c>
      <c r="Y355" s="90">
        <v>0</v>
      </c>
      <c r="Z355" s="90">
        <v>400</v>
      </c>
      <c r="AA355" s="90">
        <v>1.35</v>
      </c>
      <c r="AB355" s="90">
        <v>0</v>
      </c>
      <c r="AC355" s="90">
        <v>1.35</v>
      </c>
      <c r="AD355" s="90">
        <v>0</v>
      </c>
      <c r="AE355" s="90">
        <v>0</v>
      </c>
      <c r="AF355" s="90">
        <f t="shared" si="445"/>
        <v>0</v>
      </c>
      <c r="AG355" s="90"/>
      <c r="AH355" s="90"/>
      <c r="AI355" s="90"/>
      <c r="AJ355" s="90">
        <v>3.38</v>
      </c>
      <c r="AK355" s="90">
        <v>0</v>
      </c>
      <c r="AL355" s="90">
        <v>3.38</v>
      </c>
      <c r="AM355" s="102">
        <v>0</v>
      </c>
      <c r="AN355" s="102">
        <v>0</v>
      </c>
      <c r="AO355" s="260">
        <v>0</v>
      </c>
      <c r="AP355" s="261">
        <v>0</v>
      </c>
      <c r="AQ355" s="261">
        <v>0</v>
      </c>
      <c r="AR355" s="261">
        <f>SUM(AP355:AQ355)</f>
        <v>0</v>
      </c>
      <c r="AS355" s="90">
        <v>100.01</v>
      </c>
      <c r="AT355" s="90">
        <v>0</v>
      </c>
      <c r="AU355" s="206">
        <v>100.01</v>
      </c>
      <c r="AV355" s="90">
        <v>0</v>
      </c>
      <c r="AW355" s="90">
        <v>0</v>
      </c>
      <c r="AX355" s="90">
        <f t="shared" si="446"/>
        <v>0</v>
      </c>
      <c r="AY355" s="90">
        <v>67</v>
      </c>
      <c r="AZ355" s="90">
        <v>0</v>
      </c>
      <c r="BA355" s="117">
        <f t="shared" si="447"/>
        <v>67</v>
      </c>
      <c r="BB355" s="216"/>
      <c r="BC355" s="217"/>
      <c r="BD355" s="217"/>
      <c r="BE355" s="217"/>
      <c r="BF355" s="217"/>
    </row>
    <row r="356" spans="1:58" s="58" customFormat="1" ht="15" customHeight="1" x14ac:dyDescent="0.25">
      <c r="B356" s="64" t="s">
        <v>165</v>
      </c>
      <c r="U356" s="103">
        <f>SUM(U353:U355)</f>
        <v>0</v>
      </c>
      <c r="V356" s="103">
        <f t="shared" ref="V356:W356" si="448">SUM(V353:V355)</f>
        <v>0</v>
      </c>
      <c r="W356" s="103">
        <f t="shared" si="448"/>
        <v>0</v>
      </c>
      <c r="X356" s="103">
        <f>SUM(X353:X355)</f>
        <v>2500</v>
      </c>
      <c r="Y356" s="103">
        <f t="shared" ref="Y356:Z356" si="449">SUM(Y353:Y355)</f>
        <v>0</v>
      </c>
      <c r="Z356" s="103">
        <f t="shared" si="449"/>
        <v>2500</v>
      </c>
      <c r="AA356" s="103">
        <f t="shared" ref="AA356" si="450">SUM(AA353:AA355)</f>
        <v>10</v>
      </c>
      <c r="AB356" s="103">
        <f t="shared" ref="AB356" si="451">SUM(AB353:AB355)</f>
        <v>0</v>
      </c>
      <c r="AC356" s="103">
        <f t="shared" ref="AC356" si="452">SUM(AC353:AC355)</f>
        <v>10</v>
      </c>
      <c r="AD356" s="103">
        <f t="shared" ref="AD356" si="453">SUM(AD353:AD355)</f>
        <v>0</v>
      </c>
      <c r="AE356" s="103">
        <f t="shared" ref="AE356" si="454">SUM(AE353:AE355)</f>
        <v>0</v>
      </c>
      <c r="AF356" s="103">
        <f t="shared" ref="AF356" si="455">SUM(AF353:AF355)</f>
        <v>0</v>
      </c>
      <c r="AG356" s="103">
        <f t="shared" ref="AG356" si="456">SUM(AG353:AG355)</f>
        <v>0</v>
      </c>
      <c r="AH356" s="103">
        <f t="shared" ref="AH356" si="457">SUM(AH353:AH355)</f>
        <v>0</v>
      </c>
      <c r="AI356" s="103">
        <f t="shared" ref="AI356" si="458">SUM(AI353:AI355)</f>
        <v>0</v>
      </c>
      <c r="AJ356" s="103">
        <f t="shared" ref="AJ356" si="459">SUM(AJ353:AJ355)</f>
        <v>25.029999999999998</v>
      </c>
      <c r="AK356" s="103">
        <f t="shared" ref="AK356" si="460">SUM(AK353:AK355)</f>
        <v>0</v>
      </c>
      <c r="AL356" s="103">
        <f t="shared" ref="AL356" si="461">SUM(AL353:AL355)</f>
        <v>25.029999999999998</v>
      </c>
      <c r="AM356" s="103">
        <f t="shared" ref="AM356" si="462">SUM(AM353:AM355)</f>
        <v>7.73</v>
      </c>
      <c r="AN356" s="103">
        <f t="shared" ref="AN356" si="463">SUM(AN353:AN355)</f>
        <v>0</v>
      </c>
      <c r="AO356" s="103">
        <f t="shared" ref="AO356:BA356" si="464">SUM(AO353:AO355)</f>
        <v>7.73</v>
      </c>
      <c r="AP356" s="103">
        <f t="shared" si="464"/>
        <v>7.66</v>
      </c>
      <c r="AQ356" s="103">
        <f t="shared" si="464"/>
        <v>0</v>
      </c>
      <c r="AR356" s="103">
        <f t="shared" si="464"/>
        <v>7.66</v>
      </c>
      <c r="AS356" s="103">
        <f t="shared" si="464"/>
        <v>500.03</v>
      </c>
      <c r="AT356" s="103">
        <f t="shared" si="464"/>
        <v>0</v>
      </c>
      <c r="AU356" s="103">
        <f t="shared" si="464"/>
        <v>500.03</v>
      </c>
      <c r="AV356" s="103">
        <f t="shared" si="464"/>
        <v>0</v>
      </c>
      <c r="AW356" s="103">
        <f t="shared" si="464"/>
        <v>0</v>
      </c>
      <c r="AX356" s="103">
        <f t="shared" si="464"/>
        <v>0</v>
      </c>
      <c r="AY356" s="263">
        <f t="shared" si="464"/>
        <v>500</v>
      </c>
      <c r="AZ356" s="103">
        <f t="shared" si="464"/>
        <v>0</v>
      </c>
      <c r="BA356" s="304">
        <f t="shared" si="464"/>
        <v>500</v>
      </c>
      <c r="BB356" s="218"/>
      <c r="BC356" s="219"/>
      <c r="BD356" s="219"/>
      <c r="BE356" s="219"/>
      <c r="BF356" s="219"/>
    </row>
    <row r="357" spans="1:58" s="52" customFormat="1" ht="15" customHeight="1" x14ac:dyDescent="0.25">
      <c r="A357" s="283" t="s">
        <v>104</v>
      </c>
      <c r="B357" s="47" t="s">
        <v>105</v>
      </c>
      <c r="U357" s="90">
        <v>0</v>
      </c>
      <c r="V357" s="90">
        <v>0</v>
      </c>
      <c r="W357" s="90">
        <f>SUM(U357:V357)</f>
        <v>0</v>
      </c>
      <c r="X357" s="90">
        <v>0</v>
      </c>
      <c r="Y357" s="90">
        <v>0</v>
      </c>
      <c r="Z357" s="90">
        <f>SUM(X357:Y357)</f>
        <v>0</v>
      </c>
      <c r="AA357" s="90">
        <v>0</v>
      </c>
      <c r="AB357" s="90">
        <v>0</v>
      </c>
      <c r="AC357" s="90">
        <f>SUM(AA357:AB357)</f>
        <v>0</v>
      </c>
      <c r="AD357" s="90">
        <v>0</v>
      </c>
      <c r="AE357" s="90">
        <v>0</v>
      </c>
      <c r="AF357" s="90">
        <f>SUM(AD357:AE357)</f>
        <v>0</v>
      </c>
      <c r="AG357" s="90"/>
      <c r="AH357" s="90"/>
      <c r="AI357" s="90"/>
      <c r="AJ357" s="90">
        <v>0</v>
      </c>
      <c r="AK357" s="90">
        <v>0</v>
      </c>
      <c r="AL357" s="90">
        <v>0</v>
      </c>
      <c r="AM357" s="90">
        <v>0</v>
      </c>
      <c r="AN357" s="90">
        <v>0</v>
      </c>
      <c r="AO357" s="90">
        <v>0</v>
      </c>
      <c r="AP357" s="90">
        <v>0</v>
      </c>
      <c r="AQ357" s="90">
        <v>0</v>
      </c>
      <c r="AR357" s="90">
        <f>SUM(AP357:AQ357)</f>
        <v>0</v>
      </c>
      <c r="AS357" s="90">
        <v>21000</v>
      </c>
      <c r="AT357" s="90">
        <v>0</v>
      </c>
      <c r="AU357" s="206">
        <v>21000</v>
      </c>
      <c r="AV357" s="90">
        <v>3000</v>
      </c>
      <c r="AW357" s="90">
        <v>0</v>
      </c>
      <c r="AX357" s="262">
        <f>SUM(AV357:AW357)</f>
        <v>3000</v>
      </c>
      <c r="AY357" s="262">
        <v>3000</v>
      </c>
      <c r="AZ357" s="90">
        <v>0</v>
      </c>
      <c r="BA357" s="117">
        <f>SUM(AY357:AZ357)</f>
        <v>3000</v>
      </c>
      <c r="BB357" s="216"/>
      <c r="BC357" s="217"/>
      <c r="BD357" s="217"/>
      <c r="BE357" s="217"/>
      <c r="BF357" s="217"/>
    </row>
    <row r="358" spans="1:58" s="52" customFormat="1" ht="15" customHeight="1" x14ac:dyDescent="0.25">
      <c r="A358" s="51"/>
      <c r="B358" s="47" t="s">
        <v>106</v>
      </c>
      <c r="U358" s="90">
        <v>0</v>
      </c>
      <c r="V358" s="90">
        <v>0</v>
      </c>
      <c r="W358" s="90">
        <f t="shared" ref="W358:W359" si="465">SUM(U358:V358)</f>
        <v>0</v>
      </c>
      <c r="X358" s="90">
        <v>0</v>
      </c>
      <c r="Y358" s="90">
        <v>0</v>
      </c>
      <c r="Z358" s="90">
        <f t="shared" ref="Z358:Z359" si="466">SUM(X358:Y358)</f>
        <v>0</v>
      </c>
      <c r="AA358" s="90">
        <v>0</v>
      </c>
      <c r="AB358" s="90">
        <v>0</v>
      </c>
      <c r="AC358" s="90">
        <f t="shared" ref="AC358:AC359" si="467">SUM(AA358:AB358)</f>
        <v>0</v>
      </c>
      <c r="AD358" s="90">
        <v>0</v>
      </c>
      <c r="AE358" s="90">
        <v>0</v>
      </c>
      <c r="AF358" s="90">
        <f t="shared" ref="AF358:AF359" si="468">SUM(AD358:AE358)</f>
        <v>0</v>
      </c>
      <c r="AG358" s="90"/>
      <c r="AH358" s="90"/>
      <c r="AI358" s="90"/>
      <c r="AJ358" s="90">
        <v>0</v>
      </c>
      <c r="AK358" s="90">
        <v>0</v>
      </c>
      <c r="AL358" s="90">
        <v>0</v>
      </c>
      <c r="AM358" s="90">
        <v>0</v>
      </c>
      <c r="AN358" s="90">
        <v>0</v>
      </c>
      <c r="AO358" s="90">
        <v>0</v>
      </c>
      <c r="AP358" s="90">
        <v>0</v>
      </c>
      <c r="AQ358" s="90">
        <v>0</v>
      </c>
      <c r="AR358" s="90">
        <f t="shared" ref="AR358:AR360" si="469">SUM(AP358:AQ358)</f>
        <v>0</v>
      </c>
      <c r="AS358" s="90">
        <v>8750</v>
      </c>
      <c r="AT358" s="90">
        <v>0</v>
      </c>
      <c r="AU358" s="206">
        <v>8750</v>
      </c>
      <c r="AV358" s="90">
        <v>1250</v>
      </c>
      <c r="AW358" s="90">
        <v>0</v>
      </c>
      <c r="AX358" s="262">
        <f>SUM(AV358:AW358)</f>
        <v>1250</v>
      </c>
      <c r="AY358" s="262">
        <v>1250</v>
      </c>
      <c r="AZ358" s="90">
        <v>0</v>
      </c>
      <c r="BA358" s="117">
        <f>SUM(AY358:AZ358)</f>
        <v>1250</v>
      </c>
      <c r="BB358" s="216"/>
      <c r="BC358" s="217"/>
      <c r="BD358" s="217"/>
      <c r="BE358" s="217"/>
      <c r="BF358" s="217"/>
    </row>
    <row r="359" spans="1:58" s="52" customFormat="1" ht="15" customHeight="1" x14ac:dyDescent="0.25">
      <c r="A359" s="51"/>
      <c r="B359" s="47" t="s">
        <v>107</v>
      </c>
      <c r="U359" s="90">
        <v>0</v>
      </c>
      <c r="V359" s="90">
        <v>0</v>
      </c>
      <c r="W359" s="90">
        <f t="shared" si="465"/>
        <v>0</v>
      </c>
      <c r="X359" s="90">
        <v>0</v>
      </c>
      <c r="Y359" s="90">
        <v>0</v>
      </c>
      <c r="Z359" s="90">
        <f t="shared" si="466"/>
        <v>0</v>
      </c>
      <c r="AA359" s="90">
        <v>0</v>
      </c>
      <c r="AB359" s="90">
        <v>0</v>
      </c>
      <c r="AC359" s="90">
        <f t="shared" si="467"/>
        <v>0</v>
      </c>
      <c r="AD359" s="90">
        <v>0</v>
      </c>
      <c r="AE359" s="90">
        <v>0</v>
      </c>
      <c r="AF359" s="90">
        <f t="shared" si="468"/>
        <v>0</v>
      </c>
      <c r="AG359" s="90"/>
      <c r="AH359" s="90"/>
      <c r="AI359" s="90"/>
      <c r="AJ359" s="90">
        <v>0</v>
      </c>
      <c r="AK359" s="90">
        <v>0</v>
      </c>
      <c r="AL359" s="90">
        <v>0</v>
      </c>
      <c r="AM359" s="90">
        <v>0</v>
      </c>
      <c r="AN359" s="90">
        <v>0</v>
      </c>
      <c r="AO359" s="90">
        <v>0</v>
      </c>
      <c r="AP359" s="90">
        <v>0</v>
      </c>
      <c r="AQ359" s="90">
        <v>0</v>
      </c>
      <c r="AR359" s="90">
        <f t="shared" si="469"/>
        <v>0</v>
      </c>
      <c r="AS359" s="90">
        <v>5250</v>
      </c>
      <c r="AT359" s="90">
        <v>0</v>
      </c>
      <c r="AU359" s="206">
        <v>5250</v>
      </c>
      <c r="AV359" s="90">
        <v>750</v>
      </c>
      <c r="AW359" s="90">
        <v>0</v>
      </c>
      <c r="AX359" s="262">
        <f>SUM(AV359:AW359)</f>
        <v>750</v>
      </c>
      <c r="AY359" s="262">
        <v>750</v>
      </c>
      <c r="AZ359" s="90">
        <v>0</v>
      </c>
      <c r="BA359" s="117">
        <f>SUM(AY359:AZ359)</f>
        <v>750</v>
      </c>
      <c r="BB359" s="216"/>
      <c r="BC359" s="217"/>
      <c r="BD359" s="217"/>
      <c r="BE359" s="217"/>
      <c r="BF359" s="217"/>
    </row>
    <row r="360" spans="1:58" s="58" customFormat="1" ht="15" customHeight="1" x14ac:dyDescent="0.25">
      <c r="B360" s="64" t="s">
        <v>166</v>
      </c>
      <c r="U360" s="103">
        <f>SUM(U357:U359)</f>
        <v>0</v>
      </c>
      <c r="V360" s="103">
        <f t="shared" ref="V360:W360" si="470">SUM(V357:V359)</f>
        <v>0</v>
      </c>
      <c r="W360" s="103">
        <f t="shared" si="470"/>
        <v>0</v>
      </c>
      <c r="X360" s="103">
        <f t="shared" ref="X360" si="471">SUM(X357:X359)</f>
        <v>0</v>
      </c>
      <c r="Y360" s="103">
        <f t="shared" ref="Y360" si="472">SUM(Y357:Y359)</f>
        <v>0</v>
      </c>
      <c r="Z360" s="103">
        <f t="shared" ref="Z360" si="473">SUM(Z357:Z359)</f>
        <v>0</v>
      </c>
      <c r="AA360" s="103">
        <f t="shared" ref="AA360" si="474">SUM(AA357:AA359)</f>
        <v>0</v>
      </c>
      <c r="AB360" s="103">
        <f t="shared" ref="AB360" si="475">SUM(AB357:AB359)</f>
        <v>0</v>
      </c>
      <c r="AC360" s="103">
        <f t="shared" ref="AC360" si="476">SUM(AC357:AC359)</f>
        <v>0</v>
      </c>
      <c r="AD360" s="103">
        <f>SUM(AD357:AD359)</f>
        <v>0</v>
      </c>
      <c r="AE360" s="103">
        <f t="shared" ref="AE360:AU360" si="477">SUM(AE357:AE359)</f>
        <v>0</v>
      </c>
      <c r="AF360" s="103">
        <f t="shared" si="477"/>
        <v>0</v>
      </c>
      <c r="AG360" s="103">
        <f t="shared" si="477"/>
        <v>0</v>
      </c>
      <c r="AH360" s="103">
        <f t="shared" si="477"/>
        <v>0</v>
      </c>
      <c r="AI360" s="103">
        <f t="shared" si="477"/>
        <v>0</v>
      </c>
      <c r="AJ360" s="103">
        <f t="shared" si="477"/>
        <v>0</v>
      </c>
      <c r="AK360" s="103">
        <f t="shared" si="477"/>
        <v>0</v>
      </c>
      <c r="AL360" s="103">
        <f t="shared" si="477"/>
        <v>0</v>
      </c>
      <c r="AM360" s="103">
        <f t="shared" si="477"/>
        <v>0</v>
      </c>
      <c r="AN360" s="103">
        <f t="shared" si="477"/>
        <v>0</v>
      </c>
      <c r="AO360" s="103">
        <f t="shared" si="477"/>
        <v>0</v>
      </c>
      <c r="AP360" s="103">
        <f t="shared" si="477"/>
        <v>0</v>
      </c>
      <c r="AQ360" s="103">
        <f>SUM(AQ357:AQ359)</f>
        <v>0</v>
      </c>
      <c r="AR360" s="90">
        <f t="shared" si="469"/>
        <v>0</v>
      </c>
      <c r="AS360" s="103">
        <f t="shared" si="477"/>
        <v>35000</v>
      </c>
      <c r="AT360" s="103">
        <f t="shared" si="477"/>
        <v>0</v>
      </c>
      <c r="AU360" s="210">
        <f t="shared" si="477"/>
        <v>35000</v>
      </c>
      <c r="AV360" s="103">
        <f>SUM(AV357:AV359)</f>
        <v>5000</v>
      </c>
      <c r="AW360" s="90">
        <v>0</v>
      </c>
      <c r="AX360" s="263">
        <f>SUM(AX357:AX359)</f>
        <v>5000</v>
      </c>
      <c r="AY360" s="263">
        <f>SUM(AY357:AY359)</f>
        <v>5000</v>
      </c>
      <c r="AZ360" s="103">
        <f>SUM(AZ357:AZ359)</f>
        <v>0</v>
      </c>
      <c r="BA360" s="304">
        <f>SUM(BA357:BA359)</f>
        <v>5000</v>
      </c>
      <c r="BB360" s="218"/>
      <c r="BC360" s="219"/>
      <c r="BD360" s="219"/>
      <c r="BE360" s="219"/>
      <c r="BF360" s="219"/>
    </row>
    <row r="361" spans="1:58" s="58" customFormat="1" ht="15" customHeight="1" x14ac:dyDescent="0.25">
      <c r="B361" s="53" t="s">
        <v>167</v>
      </c>
      <c r="U361" s="103">
        <f>U356+U360</f>
        <v>0</v>
      </c>
      <c r="V361" s="103">
        <f t="shared" ref="V361:W361" si="478">V356+V360</f>
        <v>0</v>
      </c>
      <c r="W361" s="103">
        <f t="shared" si="478"/>
        <v>0</v>
      </c>
      <c r="X361" s="103">
        <f t="shared" ref="X361:BA361" si="479">X356+X360</f>
        <v>2500</v>
      </c>
      <c r="Y361" s="103">
        <f t="shared" si="479"/>
        <v>0</v>
      </c>
      <c r="Z361" s="103">
        <f t="shared" si="479"/>
        <v>2500</v>
      </c>
      <c r="AA361" s="103">
        <f t="shared" si="479"/>
        <v>10</v>
      </c>
      <c r="AB361" s="103">
        <f t="shared" si="479"/>
        <v>0</v>
      </c>
      <c r="AC361" s="103">
        <f t="shared" si="479"/>
        <v>10</v>
      </c>
      <c r="AD361" s="103">
        <f t="shared" si="479"/>
        <v>0</v>
      </c>
      <c r="AE361" s="103">
        <f t="shared" si="479"/>
        <v>0</v>
      </c>
      <c r="AF361" s="103">
        <f t="shared" si="479"/>
        <v>0</v>
      </c>
      <c r="AG361" s="103">
        <f t="shared" si="479"/>
        <v>0</v>
      </c>
      <c r="AH361" s="103">
        <f t="shared" si="479"/>
        <v>0</v>
      </c>
      <c r="AI361" s="103">
        <f t="shared" si="479"/>
        <v>0</v>
      </c>
      <c r="AJ361" s="103">
        <f t="shared" si="479"/>
        <v>25.029999999999998</v>
      </c>
      <c r="AK361" s="103">
        <f t="shared" si="479"/>
        <v>0</v>
      </c>
      <c r="AL361" s="103">
        <f t="shared" si="479"/>
        <v>25.029999999999998</v>
      </c>
      <c r="AM361" s="103">
        <f t="shared" si="479"/>
        <v>7.73</v>
      </c>
      <c r="AN361" s="103">
        <f t="shared" si="479"/>
        <v>0</v>
      </c>
      <c r="AO361" s="103">
        <f t="shared" si="479"/>
        <v>7.73</v>
      </c>
      <c r="AP361" s="103">
        <f t="shared" si="479"/>
        <v>7.66</v>
      </c>
      <c r="AQ361" s="103">
        <f t="shared" si="479"/>
        <v>0</v>
      </c>
      <c r="AR361" s="103">
        <f t="shared" si="479"/>
        <v>7.66</v>
      </c>
      <c r="AS361" s="103">
        <f t="shared" si="479"/>
        <v>35500.03</v>
      </c>
      <c r="AT361" s="103">
        <f t="shared" si="479"/>
        <v>0</v>
      </c>
      <c r="AU361" s="103">
        <f t="shared" si="479"/>
        <v>35500.03</v>
      </c>
      <c r="AV361" s="103">
        <f t="shared" si="479"/>
        <v>5000</v>
      </c>
      <c r="AW361" s="103">
        <f t="shared" si="479"/>
        <v>0</v>
      </c>
      <c r="AX361" s="103">
        <f t="shared" si="479"/>
        <v>5000</v>
      </c>
      <c r="AY361" s="103">
        <f t="shared" si="479"/>
        <v>5500</v>
      </c>
      <c r="AZ361" s="103">
        <f t="shared" si="479"/>
        <v>0</v>
      </c>
      <c r="BA361" s="304">
        <f t="shared" si="479"/>
        <v>5500</v>
      </c>
      <c r="BB361" s="218"/>
      <c r="BC361" s="219"/>
      <c r="BD361" s="219"/>
      <c r="BE361" s="219"/>
      <c r="BF361" s="219"/>
    </row>
    <row r="363" spans="1:58" ht="15.75" customHeight="1" x14ac:dyDescent="0.25">
      <c r="B363" s="27"/>
      <c r="AF363" s="104" t="s">
        <v>60</v>
      </c>
    </row>
    <row r="364" spans="1:58" ht="15.75" customHeight="1" x14ac:dyDescent="0.25">
      <c r="B364" s="27"/>
    </row>
    <row r="365" spans="1:58" ht="15.75" customHeight="1" x14ac:dyDescent="0.25">
      <c r="B365" s="27"/>
    </row>
    <row r="366" spans="1:58" ht="15.75" customHeight="1" x14ac:dyDescent="0.25">
      <c r="A366" s="318" t="s">
        <v>383</v>
      </c>
      <c r="B366" t="s">
        <v>384</v>
      </c>
    </row>
    <row r="367" spans="1:58" ht="15.75" customHeight="1" x14ac:dyDescent="0.25">
      <c r="B367" s="27" t="s">
        <v>385</v>
      </c>
    </row>
    <row r="368" spans="1:58" ht="15.75" customHeight="1" x14ac:dyDescent="0.25">
      <c r="B368" t="s">
        <v>386</v>
      </c>
    </row>
    <row r="369" spans="2:2" ht="15.75" customHeight="1" x14ac:dyDescent="0.25">
      <c r="B369" t="s">
        <v>387</v>
      </c>
    </row>
    <row r="370" spans="2:2" ht="15.75" customHeight="1" x14ac:dyDescent="0.25">
      <c r="B370" t="s">
        <v>388</v>
      </c>
    </row>
    <row r="371" spans="2:2" ht="15.75" customHeight="1" x14ac:dyDescent="0.25">
      <c r="B371" t="s">
        <v>389</v>
      </c>
    </row>
    <row r="372" spans="2:2" ht="15.75" customHeight="1" x14ac:dyDescent="0.25">
      <c r="B372" t="s">
        <v>390</v>
      </c>
    </row>
    <row r="373" spans="2:2" ht="15.75" customHeight="1" x14ac:dyDescent="0.25">
      <c r="B373" t="s">
        <v>391</v>
      </c>
    </row>
    <row r="374" spans="2:2" ht="15.75" customHeight="1" x14ac:dyDescent="0.25">
      <c r="B374" s="27"/>
    </row>
    <row r="375" spans="2:2" ht="15.75" customHeight="1" x14ac:dyDescent="0.25">
      <c r="B375" s="27"/>
    </row>
    <row r="376" spans="2:2" ht="15.75" customHeight="1" x14ac:dyDescent="0.25">
      <c r="B376" s="27"/>
    </row>
    <row r="377" spans="2:2" ht="15.75" customHeight="1" x14ac:dyDescent="0.25">
      <c r="B377" s="27"/>
    </row>
    <row r="378" spans="2:2" ht="15.75" customHeight="1" x14ac:dyDescent="0.25">
      <c r="B378" s="27"/>
    </row>
    <row r="379" spans="2:2" ht="15.75" customHeight="1" x14ac:dyDescent="0.25">
      <c r="B379" s="27"/>
    </row>
    <row r="380" spans="2:2" ht="15.75" customHeight="1" x14ac:dyDescent="0.25">
      <c r="B380" s="27"/>
    </row>
    <row r="381" spans="2:2" ht="15.75" customHeight="1" x14ac:dyDescent="0.25">
      <c r="B381" s="27"/>
    </row>
    <row r="382" spans="2:2" ht="15.75" customHeight="1" x14ac:dyDescent="0.25">
      <c r="B382" s="27"/>
    </row>
    <row r="383" spans="2:2" ht="15.75" customHeight="1" x14ac:dyDescent="0.25">
      <c r="B383" s="27"/>
    </row>
    <row r="384" spans="2:2" ht="15.75" customHeight="1" x14ac:dyDescent="0.25">
      <c r="B384" s="27"/>
    </row>
    <row r="385" spans="2:2" ht="15.75" customHeight="1" x14ac:dyDescent="0.25">
      <c r="B385" s="27"/>
    </row>
    <row r="386" spans="2:2" ht="15.75" customHeight="1" x14ac:dyDescent="0.25">
      <c r="B386" s="27"/>
    </row>
    <row r="387" spans="2:2" ht="15.75" customHeight="1" x14ac:dyDescent="0.25">
      <c r="B387" s="27"/>
    </row>
    <row r="388" spans="2:2" ht="15.75" customHeight="1" x14ac:dyDescent="0.25">
      <c r="B388" s="27"/>
    </row>
    <row r="389" spans="2:2" ht="15.75" customHeight="1" x14ac:dyDescent="0.25">
      <c r="B389" s="27"/>
    </row>
    <row r="390" spans="2:2" ht="15.75" customHeight="1" x14ac:dyDescent="0.25">
      <c r="B390" s="27"/>
    </row>
    <row r="391" spans="2:2" ht="15.75" customHeight="1" x14ac:dyDescent="0.25">
      <c r="B391" s="27"/>
    </row>
    <row r="392" spans="2:2" ht="15.75" customHeight="1" x14ac:dyDescent="0.25">
      <c r="B392" s="27"/>
    </row>
    <row r="393" spans="2:2" ht="15.75" customHeight="1" x14ac:dyDescent="0.25">
      <c r="B393" s="27"/>
    </row>
    <row r="394" spans="2:2" ht="15.75" customHeight="1" x14ac:dyDescent="0.25">
      <c r="B394" s="27"/>
    </row>
    <row r="395" spans="2:2" ht="15.75" customHeight="1" x14ac:dyDescent="0.25">
      <c r="B395" s="27"/>
    </row>
    <row r="396" spans="2:2" ht="15.75" customHeight="1" x14ac:dyDescent="0.25">
      <c r="B396" s="27"/>
    </row>
    <row r="397" spans="2:2" ht="15.75" customHeight="1" x14ac:dyDescent="0.25">
      <c r="B397" s="27"/>
    </row>
    <row r="398" spans="2:2" ht="15.75" customHeight="1" x14ac:dyDescent="0.25">
      <c r="B398" s="27"/>
    </row>
    <row r="399" spans="2:2" ht="15.75" customHeight="1" x14ac:dyDescent="0.25">
      <c r="B399" s="27"/>
    </row>
    <row r="400" spans="2:2" ht="15.75" customHeight="1" x14ac:dyDescent="0.25">
      <c r="B400" s="27"/>
    </row>
    <row r="401" spans="2:2" ht="15.75" customHeight="1" x14ac:dyDescent="0.25">
      <c r="B401" s="27"/>
    </row>
    <row r="402" spans="2:2" ht="15.75" customHeight="1" x14ac:dyDescent="0.25">
      <c r="B402" s="27"/>
    </row>
    <row r="403" spans="2:2" ht="15.75" customHeight="1" x14ac:dyDescent="0.25">
      <c r="B403" s="27"/>
    </row>
    <row r="404" spans="2:2" ht="15.75" customHeight="1" x14ac:dyDescent="0.25">
      <c r="B404" s="27"/>
    </row>
    <row r="405" spans="2:2" ht="15.75" customHeight="1" x14ac:dyDescent="0.25">
      <c r="B405" s="27"/>
    </row>
    <row r="406" spans="2:2" ht="15.75" customHeight="1" x14ac:dyDescent="0.25">
      <c r="B406" s="27"/>
    </row>
    <row r="407" spans="2:2" ht="15.75" customHeight="1" x14ac:dyDescent="0.25">
      <c r="B407" s="27"/>
    </row>
    <row r="408" spans="2:2" ht="15.75" customHeight="1" x14ac:dyDescent="0.25">
      <c r="B408" s="27"/>
    </row>
    <row r="409" spans="2:2" ht="15.75" customHeight="1" x14ac:dyDescent="0.25">
      <c r="B409" s="27"/>
    </row>
    <row r="410" spans="2:2" ht="15.75" customHeight="1" x14ac:dyDescent="0.25">
      <c r="B410" s="27"/>
    </row>
    <row r="411" spans="2:2" ht="15.75" customHeight="1" x14ac:dyDescent="0.25">
      <c r="B411" s="27"/>
    </row>
    <row r="412" spans="2:2" ht="15.75" customHeight="1" x14ac:dyDescent="0.25">
      <c r="B412" s="27"/>
    </row>
    <row r="413" spans="2:2" ht="15.75" customHeight="1" x14ac:dyDescent="0.25">
      <c r="B413" s="27"/>
    </row>
    <row r="414" spans="2:2" ht="15.75" customHeight="1" x14ac:dyDescent="0.25">
      <c r="B414" s="27"/>
    </row>
    <row r="415" spans="2:2" ht="15.75" customHeight="1" x14ac:dyDescent="0.25">
      <c r="B415" s="27"/>
    </row>
    <row r="416" spans="2:2" ht="15.75" customHeight="1" x14ac:dyDescent="0.25">
      <c r="B416" s="27"/>
    </row>
    <row r="417" spans="2:2" ht="15.75" customHeight="1" x14ac:dyDescent="0.25">
      <c r="B417" s="27"/>
    </row>
    <row r="418" spans="2:2" ht="15.75" customHeight="1" x14ac:dyDescent="0.25">
      <c r="B418" s="27"/>
    </row>
    <row r="419" spans="2:2" ht="15.75" customHeight="1" x14ac:dyDescent="0.25">
      <c r="B419" s="27"/>
    </row>
    <row r="420" spans="2:2" ht="15.75" customHeight="1" x14ac:dyDescent="0.25">
      <c r="B420" s="27"/>
    </row>
    <row r="421" spans="2:2" ht="15.75" customHeight="1" x14ac:dyDescent="0.25">
      <c r="B421" s="27"/>
    </row>
    <row r="422" spans="2:2" ht="15.75" customHeight="1" x14ac:dyDescent="0.25">
      <c r="B422" s="27"/>
    </row>
    <row r="423" spans="2:2" ht="15.75" customHeight="1" x14ac:dyDescent="0.25">
      <c r="B423" s="27"/>
    </row>
    <row r="424" spans="2:2" ht="15.75" customHeight="1" x14ac:dyDescent="0.25">
      <c r="B424" s="27"/>
    </row>
    <row r="425" spans="2:2" ht="15.75" customHeight="1" x14ac:dyDescent="0.25">
      <c r="B425" s="27"/>
    </row>
    <row r="426" spans="2:2" ht="15.75" customHeight="1" x14ac:dyDescent="0.25">
      <c r="B426" s="27"/>
    </row>
    <row r="427" spans="2:2" ht="15.75" customHeight="1" x14ac:dyDescent="0.25">
      <c r="B427" s="27"/>
    </row>
    <row r="428" spans="2:2" ht="15.75" customHeight="1" x14ac:dyDescent="0.25">
      <c r="B428" s="27"/>
    </row>
    <row r="429" spans="2:2" ht="15.75" customHeight="1" x14ac:dyDescent="0.25">
      <c r="B429" s="27"/>
    </row>
    <row r="430" spans="2:2" ht="15.75" customHeight="1" x14ac:dyDescent="0.25">
      <c r="B430" s="27"/>
    </row>
    <row r="431" spans="2:2" ht="15.75" customHeight="1" x14ac:dyDescent="0.25">
      <c r="B431" s="27"/>
    </row>
    <row r="432" spans="2:2" ht="15.75" customHeight="1" x14ac:dyDescent="0.25">
      <c r="B432" s="27"/>
    </row>
    <row r="433" spans="2:2" ht="15.75" customHeight="1" x14ac:dyDescent="0.25">
      <c r="B433" s="27"/>
    </row>
    <row r="434" spans="2:2" ht="15.75" customHeight="1" x14ac:dyDescent="0.25">
      <c r="B434" s="27"/>
    </row>
    <row r="435" spans="2:2" ht="15.75" customHeight="1" x14ac:dyDescent="0.25">
      <c r="B435" s="27"/>
    </row>
    <row r="436" spans="2:2" ht="15.75" customHeight="1" x14ac:dyDescent="0.25">
      <c r="B436" s="27"/>
    </row>
    <row r="437" spans="2:2" ht="15.75" customHeight="1" x14ac:dyDescent="0.25">
      <c r="B437" s="27"/>
    </row>
    <row r="438" spans="2:2" ht="15.75" customHeight="1" x14ac:dyDescent="0.25">
      <c r="B438" s="27"/>
    </row>
    <row r="439" spans="2:2" ht="15.75" customHeight="1" x14ac:dyDescent="0.25">
      <c r="B439" s="27"/>
    </row>
    <row r="440" spans="2:2" ht="15.75" customHeight="1" x14ac:dyDescent="0.25">
      <c r="B440" s="27"/>
    </row>
    <row r="441" spans="2:2" ht="15.75" customHeight="1" x14ac:dyDescent="0.25">
      <c r="B441" s="27"/>
    </row>
    <row r="442" spans="2:2" ht="15.75" customHeight="1" x14ac:dyDescent="0.25">
      <c r="B442" s="27"/>
    </row>
    <row r="443" spans="2:2" ht="15.75" customHeight="1" x14ac:dyDescent="0.25">
      <c r="B443" s="27"/>
    </row>
    <row r="444" spans="2:2" ht="15.75" customHeight="1" x14ac:dyDescent="0.25">
      <c r="B444" s="27"/>
    </row>
    <row r="445" spans="2:2" ht="15.75" customHeight="1" x14ac:dyDescent="0.25">
      <c r="B445" s="27"/>
    </row>
    <row r="446" spans="2:2" ht="15.75" customHeight="1" x14ac:dyDescent="0.25">
      <c r="B446" s="27"/>
    </row>
    <row r="447" spans="2:2" ht="15.75" customHeight="1" x14ac:dyDescent="0.25">
      <c r="B447" s="27"/>
    </row>
    <row r="448" spans="2:2" ht="15.75" customHeight="1" x14ac:dyDescent="0.25">
      <c r="B448" s="27"/>
    </row>
    <row r="449" spans="2:2" ht="15.75" customHeight="1" x14ac:dyDescent="0.25">
      <c r="B449" s="27"/>
    </row>
    <row r="450" spans="2:2" ht="15.75" customHeight="1" x14ac:dyDescent="0.25">
      <c r="B450" s="27"/>
    </row>
    <row r="451" spans="2:2" ht="15.75" customHeight="1" x14ac:dyDescent="0.25">
      <c r="B451" s="27"/>
    </row>
    <row r="452" spans="2:2" ht="15.75" customHeight="1" x14ac:dyDescent="0.25">
      <c r="B452" s="27"/>
    </row>
    <row r="453" spans="2:2" ht="15.75" customHeight="1" x14ac:dyDescent="0.25">
      <c r="B453" s="27"/>
    </row>
    <row r="454" spans="2:2" ht="15.75" customHeight="1" x14ac:dyDescent="0.25">
      <c r="B454" s="27"/>
    </row>
    <row r="455" spans="2:2" ht="15.75" customHeight="1" x14ac:dyDescent="0.25">
      <c r="B455" s="27"/>
    </row>
    <row r="456" spans="2:2" ht="15.75" customHeight="1" x14ac:dyDescent="0.25">
      <c r="B456" s="27"/>
    </row>
    <row r="457" spans="2:2" ht="15.75" customHeight="1" x14ac:dyDescent="0.25">
      <c r="B457" s="27"/>
    </row>
    <row r="458" spans="2:2" ht="15.75" customHeight="1" x14ac:dyDescent="0.25">
      <c r="B458" s="27"/>
    </row>
    <row r="459" spans="2:2" ht="15.75" customHeight="1" x14ac:dyDescent="0.25">
      <c r="B459" s="27"/>
    </row>
    <row r="460" spans="2:2" ht="15.75" customHeight="1" x14ac:dyDescent="0.25">
      <c r="B460" s="27"/>
    </row>
    <row r="461" spans="2:2" ht="15.75" customHeight="1" x14ac:dyDescent="0.25">
      <c r="B461" s="27"/>
    </row>
    <row r="462" spans="2:2" ht="15.75" customHeight="1" x14ac:dyDescent="0.25">
      <c r="B462" s="27"/>
    </row>
    <row r="463" spans="2:2" ht="15.75" customHeight="1" x14ac:dyDescent="0.25">
      <c r="B463" s="27"/>
    </row>
    <row r="464" spans="2:2" ht="15.75" customHeight="1" x14ac:dyDescent="0.25">
      <c r="B464" s="27"/>
    </row>
    <row r="465" spans="2:2" ht="15.75" customHeight="1" x14ac:dyDescent="0.25">
      <c r="B465" s="27"/>
    </row>
    <row r="466" spans="2:2" ht="15.75" customHeight="1" x14ac:dyDescent="0.25">
      <c r="B466" s="27"/>
    </row>
    <row r="467" spans="2:2" ht="15.75" customHeight="1" x14ac:dyDescent="0.25">
      <c r="B467" s="27"/>
    </row>
    <row r="468" spans="2:2" ht="15.75" customHeight="1" x14ac:dyDescent="0.25">
      <c r="B468" s="27"/>
    </row>
    <row r="469" spans="2:2" ht="15.75" customHeight="1" x14ac:dyDescent="0.25">
      <c r="B469" s="27"/>
    </row>
    <row r="470" spans="2:2" ht="15.75" customHeight="1" x14ac:dyDescent="0.25">
      <c r="B470" s="27"/>
    </row>
    <row r="471" spans="2:2" ht="15.75" customHeight="1" x14ac:dyDescent="0.25">
      <c r="B471" s="27"/>
    </row>
    <row r="472" spans="2:2" ht="15.75" customHeight="1" x14ac:dyDescent="0.25">
      <c r="B472" s="27"/>
    </row>
    <row r="473" spans="2:2" ht="15.75" customHeight="1" x14ac:dyDescent="0.25">
      <c r="B473" s="27"/>
    </row>
    <row r="474" spans="2:2" ht="15.75" customHeight="1" x14ac:dyDescent="0.25">
      <c r="B474" s="27"/>
    </row>
    <row r="475" spans="2:2" ht="15.75" customHeight="1" x14ac:dyDescent="0.25">
      <c r="B475" s="27"/>
    </row>
    <row r="476" spans="2:2" ht="15.75" customHeight="1" x14ac:dyDescent="0.25">
      <c r="B476" s="27"/>
    </row>
    <row r="477" spans="2:2" ht="15.75" customHeight="1" x14ac:dyDescent="0.25">
      <c r="B477" s="27"/>
    </row>
    <row r="478" spans="2:2" ht="15.75" customHeight="1" x14ac:dyDescent="0.25">
      <c r="B478" s="27"/>
    </row>
    <row r="479" spans="2:2" ht="15.75" customHeight="1" x14ac:dyDescent="0.25">
      <c r="B479" s="27"/>
    </row>
    <row r="480" spans="2:2" ht="15.75" customHeight="1" x14ac:dyDescent="0.25">
      <c r="B480" s="27"/>
    </row>
    <row r="481" spans="2:2" ht="15.75" customHeight="1" x14ac:dyDescent="0.25">
      <c r="B481" s="27"/>
    </row>
    <row r="482" spans="2:2" ht="15.75" customHeight="1" x14ac:dyDescent="0.25">
      <c r="B482" s="27"/>
    </row>
    <row r="483" spans="2:2" ht="15.75" customHeight="1" x14ac:dyDescent="0.25">
      <c r="B483" s="27"/>
    </row>
    <row r="484" spans="2:2" ht="15.75" customHeight="1" x14ac:dyDescent="0.25">
      <c r="B484" s="27"/>
    </row>
    <row r="485" spans="2:2" ht="15.75" customHeight="1" x14ac:dyDescent="0.25">
      <c r="B485" s="27"/>
    </row>
    <row r="486" spans="2:2" ht="15.75" customHeight="1" x14ac:dyDescent="0.25">
      <c r="B486" s="27"/>
    </row>
    <row r="487" spans="2:2" ht="15.75" customHeight="1" x14ac:dyDescent="0.25">
      <c r="B487" s="27"/>
    </row>
    <row r="488" spans="2:2" ht="15.75" customHeight="1" x14ac:dyDescent="0.25">
      <c r="B488" s="27"/>
    </row>
    <row r="489" spans="2:2" ht="15.75" customHeight="1" x14ac:dyDescent="0.25">
      <c r="B489" s="27"/>
    </row>
    <row r="490" spans="2:2" ht="15.75" customHeight="1" x14ac:dyDescent="0.25">
      <c r="B490" s="27"/>
    </row>
    <row r="491" spans="2:2" ht="15.75" customHeight="1" x14ac:dyDescent="0.25">
      <c r="B491" s="27"/>
    </row>
    <row r="492" spans="2:2" ht="15.75" customHeight="1" x14ac:dyDescent="0.25">
      <c r="B492" s="27"/>
    </row>
    <row r="493" spans="2:2" ht="15.75" customHeight="1" x14ac:dyDescent="0.25">
      <c r="B493" s="27"/>
    </row>
    <row r="494" spans="2:2" ht="15.75" customHeight="1" x14ac:dyDescent="0.25">
      <c r="B494" s="27"/>
    </row>
    <row r="495" spans="2:2" ht="15.75" customHeight="1" x14ac:dyDescent="0.25">
      <c r="B495" s="27"/>
    </row>
    <row r="496" spans="2:2" ht="15.75" customHeight="1" x14ac:dyDescent="0.25">
      <c r="B496" s="27"/>
    </row>
    <row r="497" spans="2:2" ht="15.75" customHeight="1" x14ac:dyDescent="0.25">
      <c r="B497" s="27"/>
    </row>
    <row r="498" spans="2:2" ht="15.75" customHeight="1" x14ac:dyDescent="0.25">
      <c r="B498" s="27"/>
    </row>
    <row r="499" spans="2:2" ht="15.75" customHeight="1" x14ac:dyDescent="0.25">
      <c r="B499" s="27"/>
    </row>
    <row r="500" spans="2:2" ht="15.75" customHeight="1" x14ac:dyDescent="0.25">
      <c r="B500" s="27"/>
    </row>
    <row r="501" spans="2:2" ht="15.75" customHeight="1" x14ac:dyDescent="0.25">
      <c r="B501" s="27"/>
    </row>
    <row r="502" spans="2:2" ht="15.75" customHeight="1" x14ac:dyDescent="0.25">
      <c r="B502" s="27"/>
    </row>
    <row r="503" spans="2:2" ht="15.75" customHeight="1" x14ac:dyDescent="0.25">
      <c r="B503" s="27"/>
    </row>
    <row r="504" spans="2:2" ht="15.75" customHeight="1" x14ac:dyDescent="0.25">
      <c r="B504" s="27"/>
    </row>
    <row r="505" spans="2:2" ht="15.75" customHeight="1" x14ac:dyDescent="0.25">
      <c r="B505" s="27"/>
    </row>
    <row r="506" spans="2:2" ht="15.75" customHeight="1" x14ac:dyDescent="0.25">
      <c r="B506" s="27"/>
    </row>
    <row r="507" spans="2:2" ht="15.75" customHeight="1" x14ac:dyDescent="0.25">
      <c r="B507" s="27"/>
    </row>
    <row r="508" spans="2:2" ht="15.75" customHeight="1" x14ac:dyDescent="0.25">
      <c r="B508" s="27"/>
    </row>
    <row r="509" spans="2:2" ht="15.75" customHeight="1" x14ac:dyDescent="0.25">
      <c r="B509" s="27"/>
    </row>
    <row r="510" spans="2:2" ht="15.75" customHeight="1" x14ac:dyDescent="0.25">
      <c r="B510" s="27"/>
    </row>
    <row r="511" spans="2:2" ht="15.75" customHeight="1" x14ac:dyDescent="0.25">
      <c r="B511" s="27"/>
    </row>
    <row r="512" spans="2:2" ht="15.75" customHeight="1" x14ac:dyDescent="0.25">
      <c r="B512" s="27"/>
    </row>
    <row r="513" spans="2:2" ht="15.75" customHeight="1" x14ac:dyDescent="0.25">
      <c r="B513" s="27"/>
    </row>
    <row r="514" spans="2:2" ht="15.75" customHeight="1" x14ac:dyDescent="0.25">
      <c r="B514" s="27"/>
    </row>
    <row r="515" spans="2:2" ht="15.75" customHeight="1" x14ac:dyDescent="0.25">
      <c r="B515" s="27"/>
    </row>
    <row r="516" spans="2:2" ht="15.75" customHeight="1" x14ac:dyDescent="0.25">
      <c r="B516" s="27"/>
    </row>
    <row r="517" spans="2:2" ht="15.75" customHeight="1" x14ac:dyDescent="0.25">
      <c r="B517" s="27"/>
    </row>
    <row r="518" spans="2:2" ht="15.75" customHeight="1" x14ac:dyDescent="0.25">
      <c r="B518" s="27"/>
    </row>
    <row r="519" spans="2:2" ht="15.75" customHeight="1" x14ac:dyDescent="0.25">
      <c r="B519" s="27"/>
    </row>
    <row r="520" spans="2:2" ht="15.75" customHeight="1" x14ac:dyDescent="0.25">
      <c r="B520" s="27"/>
    </row>
    <row r="521" spans="2:2" ht="15.75" customHeight="1" x14ac:dyDescent="0.25">
      <c r="B521" s="27"/>
    </row>
    <row r="522" spans="2:2" ht="15.75" customHeight="1" x14ac:dyDescent="0.25">
      <c r="B522" s="27"/>
    </row>
    <row r="523" spans="2:2" ht="15.75" customHeight="1" x14ac:dyDescent="0.25">
      <c r="B523" s="27"/>
    </row>
    <row r="524" spans="2:2" ht="15.75" customHeight="1" x14ac:dyDescent="0.25">
      <c r="B524" s="27"/>
    </row>
    <row r="525" spans="2:2" ht="15.75" customHeight="1" x14ac:dyDescent="0.25">
      <c r="B525" s="27"/>
    </row>
    <row r="526" spans="2:2" ht="15.75" customHeight="1" x14ac:dyDescent="0.25">
      <c r="B526" s="27"/>
    </row>
    <row r="527" spans="2:2" ht="15.75" customHeight="1" x14ac:dyDescent="0.25">
      <c r="B527" s="27"/>
    </row>
    <row r="528" spans="2:2" ht="15.75" customHeight="1" x14ac:dyDescent="0.25">
      <c r="B528" s="27"/>
    </row>
    <row r="529" spans="2:2" ht="15.75" customHeight="1" x14ac:dyDescent="0.25">
      <c r="B529" s="27"/>
    </row>
    <row r="530" spans="2:2" ht="15.75" customHeight="1" x14ac:dyDescent="0.25">
      <c r="B530" s="27"/>
    </row>
    <row r="531" spans="2:2" ht="15.75" customHeight="1" x14ac:dyDescent="0.25">
      <c r="B531" s="27"/>
    </row>
    <row r="532" spans="2:2" ht="15.75" customHeight="1" x14ac:dyDescent="0.25">
      <c r="B532" s="27"/>
    </row>
    <row r="533" spans="2:2" ht="15.75" customHeight="1" x14ac:dyDescent="0.25">
      <c r="B533" s="27"/>
    </row>
    <row r="534" spans="2:2" ht="15.75" customHeight="1" x14ac:dyDescent="0.25">
      <c r="B534" s="27"/>
    </row>
    <row r="535" spans="2:2" ht="15.75" customHeight="1" x14ac:dyDescent="0.25">
      <c r="B535" s="27"/>
    </row>
    <row r="536" spans="2:2" ht="15.75" customHeight="1" x14ac:dyDescent="0.25">
      <c r="B536" s="27"/>
    </row>
    <row r="537" spans="2:2" ht="15.75" customHeight="1" x14ac:dyDescent="0.25">
      <c r="B537" s="27"/>
    </row>
    <row r="538" spans="2:2" ht="15.75" customHeight="1" x14ac:dyDescent="0.25">
      <c r="B538" s="27"/>
    </row>
    <row r="539" spans="2:2" ht="15.75" customHeight="1" x14ac:dyDescent="0.25">
      <c r="B539" s="27"/>
    </row>
    <row r="540" spans="2:2" ht="15.75" customHeight="1" x14ac:dyDescent="0.25">
      <c r="B540" s="27"/>
    </row>
    <row r="541" spans="2:2" ht="15.75" customHeight="1" x14ac:dyDescent="0.25">
      <c r="B541" s="27"/>
    </row>
    <row r="542" spans="2:2" ht="15.75" customHeight="1" x14ac:dyDescent="0.25">
      <c r="B542" s="27"/>
    </row>
    <row r="543" spans="2:2" ht="15.75" customHeight="1" x14ac:dyDescent="0.25">
      <c r="B543" s="27"/>
    </row>
    <row r="544" spans="2:2" ht="15.75" customHeight="1" x14ac:dyDescent="0.25">
      <c r="B544" s="27"/>
    </row>
    <row r="545" spans="2:2" ht="15.75" customHeight="1" x14ac:dyDescent="0.25">
      <c r="B545" s="27"/>
    </row>
    <row r="546" spans="2:2" ht="15.75" customHeight="1" x14ac:dyDescent="0.25">
      <c r="B546" s="27"/>
    </row>
    <row r="547" spans="2:2" ht="15.75" customHeight="1" x14ac:dyDescent="0.25">
      <c r="B547" s="27"/>
    </row>
    <row r="548" spans="2:2" ht="15.75" customHeight="1" x14ac:dyDescent="0.25">
      <c r="B548" s="27"/>
    </row>
    <row r="549" spans="2:2" ht="15.75" customHeight="1" x14ac:dyDescent="0.25">
      <c r="B549" s="27"/>
    </row>
    <row r="550" spans="2:2" ht="15.75" customHeight="1" x14ac:dyDescent="0.25">
      <c r="B550" s="27"/>
    </row>
    <row r="551" spans="2:2" ht="15.75" customHeight="1" x14ac:dyDescent="0.25">
      <c r="B551" s="27"/>
    </row>
    <row r="552" spans="2:2" ht="15.75" customHeight="1" x14ac:dyDescent="0.25">
      <c r="B552" s="27"/>
    </row>
    <row r="553" spans="2:2" ht="15.75" customHeight="1" x14ac:dyDescent="0.25">
      <c r="B553" s="27"/>
    </row>
    <row r="554" spans="2:2" ht="15.75" customHeight="1" x14ac:dyDescent="0.25">
      <c r="B554" s="27"/>
    </row>
    <row r="555" spans="2:2" ht="15.75" customHeight="1" x14ac:dyDescent="0.25">
      <c r="B555" s="27"/>
    </row>
    <row r="556" spans="2:2" ht="15.75" customHeight="1" x14ac:dyDescent="0.25">
      <c r="B556" s="27"/>
    </row>
    <row r="557" spans="2:2" ht="15.75" customHeight="1" x14ac:dyDescent="0.25">
      <c r="B557" s="27"/>
    </row>
    <row r="558" spans="2:2" ht="15.75" customHeight="1" x14ac:dyDescent="0.25">
      <c r="B558" s="27"/>
    </row>
    <row r="559" spans="2:2" ht="15.75" customHeight="1" x14ac:dyDescent="0.25">
      <c r="B559" s="27"/>
    </row>
    <row r="560" spans="2:2" ht="15.75" customHeight="1" x14ac:dyDescent="0.25">
      <c r="B560" s="27"/>
    </row>
    <row r="561" spans="2:2" ht="15.75" customHeight="1" x14ac:dyDescent="0.25">
      <c r="B561" s="27"/>
    </row>
    <row r="562" spans="2:2" ht="15.75" customHeight="1" x14ac:dyDescent="0.25">
      <c r="B562" s="27"/>
    </row>
    <row r="563" spans="2:2" ht="15.75" customHeight="1" x14ac:dyDescent="0.25">
      <c r="B563" s="27"/>
    </row>
    <row r="564" spans="2:2" ht="15.75" customHeight="1" x14ac:dyDescent="0.25">
      <c r="B564" s="27"/>
    </row>
    <row r="565" spans="2:2" ht="15.75" customHeight="1" x14ac:dyDescent="0.25">
      <c r="B565" s="27"/>
    </row>
    <row r="566" spans="2:2" ht="15.75" customHeight="1" x14ac:dyDescent="0.25">
      <c r="B566" s="27"/>
    </row>
    <row r="567" spans="2:2" ht="15.75" customHeight="1" x14ac:dyDescent="0.25">
      <c r="B567" s="27"/>
    </row>
    <row r="568" spans="2:2" ht="15.75" customHeight="1" x14ac:dyDescent="0.25">
      <c r="B568" s="27"/>
    </row>
    <row r="569" spans="2:2" ht="15.75" customHeight="1" x14ac:dyDescent="0.25">
      <c r="B569" s="27"/>
    </row>
    <row r="570" spans="2:2" ht="15.75" customHeight="1" x14ac:dyDescent="0.25">
      <c r="B570" s="27"/>
    </row>
    <row r="571" spans="2:2" ht="15.75" customHeight="1" x14ac:dyDescent="0.25">
      <c r="B571" s="27"/>
    </row>
    <row r="572" spans="2:2" ht="15.75" customHeight="1" x14ac:dyDescent="0.25">
      <c r="B572" s="27"/>
    </row>
    <row r="573" spans="2:2" ht="15.75" customHeight="1" x14ac:dyDescent="0.25">
      <c r="B573" s="27"/>
    </row>
    <row r="574" spans="2:2" ht="15.75" customHeight="1" x14ac:dyDescent="0.25">
      <c r="B574" s="27"/>
    </row>
    <row r="575" spans="2:2" ht="15.75" customHeight="1" x14ac:dyDescent="0.25">
      <c r="B575" s="27"/>
    </row>
    <row r="576" spans="2:2" ht="15.75" customHeight="1" x14ac:dyDescent="0.25">
      <c r="B576" s="27"/>
    </row>
    <row r="577" spans="2:2" ht="15.75" customHeight="1" x14ac:dyDescent="0.25">
      <c r="B577" s="27"/>
    </row>
    <row r="578" spans="2:2" ht="15.75" customHeight="1" x14ac:dyDescent="0.25">
      <c r="B578" s="27"/>
    </row>
    <row r="579" spans="2:2" ht="15.75" customHeight="1" x14ac:dyDescent="0.25">
      <c r="B579" s="27"/>
    </row>
    <row r="580" spans="2:2" ht="15.75" customHeight="1" x14ac:dyDescent="0.25">
      <c r="B580" s="27"/>
    </row>
    <row r="581" spans="2:2" ht="15.75" customHeight="1" x14ac:dyDescent="0.25">
      <c r="B581" s="27"/>
    </row>
    <row r="582" spans="2:2" ht="15.75" customHeight="1" x14ac:dyDescent="0.25">
      <c r="B582" s="27"/>
    </row>
    <row r="583" spans="2:2" ht="15.75" customHeight="1" x14ac:dyDescent="0.25">
      <c r="B583" s="27"/>
    </row>
    <row r="584" spans="2:2" ht="15.75" customHeight="1" x14ac:dyDescent="0.25">
      <c r="B584" s="27"/>
    </row>
    <row r="585" spans="2:2" ht="15.75" customHeight="1" x14ac:dyDescent="0.25">
      <c r="B585" s="27"/>
    </row>
    <row r="586" spans="2:2" ht="15.75" customHeight="1" x14ac:dyDescent="0.25">
      <c r="B586" s="27"/>
    </row>
    <row r="587" spans="2:2" ht="15.75" customHeight="1" x14ac:dyDescent="0.25">
      <c r="B587" s="27"/>
    </row>
    <row r="588" spans="2:2" ht="15.75" customHeight="1" x14ac:dyDescent="0.25">
      <c r="B588" s="27"/>
    </row>
    <row r="589" spans="2:2" ht="15.75" customHeight="1" x14ac:dyDescent="0.25">
      <c r="B589" s="27"/>
    </row>
    <row r="590" spans="2:2" ht="15.75" customHeight="1" x14ac:dyDescent="0.25">
      <c r="B590" s="27"/>
    </row>
    <row r="591" spans="2:2" ht="15.75" customHeight="1" x14ac:dyDescent="0.25">
      <c r="B591" s="27"/>
    </row>
    <row r="592" spans="2:2" ht="15.75" customHeight="1" x14ac:dyDescent="0.25">
      <c r="B592" s="27"/>
    </row>
    <row r="593" spans="2:2" ht="15.75" customHeight="1" x14ac:dyDescent="0.25">
      <c r="B593" s="27"/>
    </row>
    <row r="594" spans="2:2" ht="15.75" customHeight="1" x14ac:dyDescent="0.25">
      <c r="B594" s="27"/>
    </row>
    <row r="595" spans="2:2" ht="15.75" customHeight="1" x14ac:dyDescent="0.25">
      <c r="B595" s="27"/>
    </row>
    <row r="596" spans="2:2" ht="15.75" customHeight="1" x14ac:dyDescent="0.25">
      <c r="B596" s="27"/>
    </row>
    <row r="597" spans="2:2" ht="15.75" customHeight="1" x14ac:dyDescent="0.25">
      <c r="B597" s="27"/>
    </row>
    <row r="598" spans="2:2" ht="15.75" customHeight="1" x14ac:dyDescent="0.25">
      <c r="B598" s="27"/>
    </row>
    <row r="599" spans="2:2" ht="15.75" customHeight="1" x14ac:dyDescent="0.25">
      <c r="B599" s="27"/>
    </row>
    <row r="600" spans="2:2" ht="15.75" customHeight="1" x14ac:dyDescent="0.25">
      <c r="B600" s="27"/>
    </row>
    <row r="601" spans="2:2" ht="15.75" customHeight="1" x14ac:dyDescent="0.25">
      <c r="B601" s="27"/>
    </row>
    <row r="602" spans="2:2" ht="15.75" customHeight="1" x14ac:dyDescent="0.25">
      <c r="B602" s="27"/>
    </row>
    <row r="603" spans="2:2" ht="15.75" customHeight="1" x14ac:dyDescent="0.25">
      <c r="B603" s="27"/>
    </row>
    <row r="604" spans="2:2" ht="15.75" customHeight="1" x14ac:dyDescent="0.25">
      <c r="B604" s="27"/>
    </row>
    <row r="605" spans="2:2" ht="15.75" customHeight="1" x14ac:dyDescent="0.25">
      <c r="B605" s="27"/>
    </row>
    <row r="606" spans="2:2" ht="15.75" customHeight="1" x14ac:dyDescent="0.25">
      <c r="B606" s="27"/>
    </row>
    <row r="607" spans="2:2" ht="15.75" customHeight="1" x14ac:dyDescent="0.25">
      <c r="B607" s="27"/>
    </row>
    <row r="608" spans="2:2" ht="15.75" customHeight="1" x14ac:dyDescent="0.25">
      <c r="B608" s="27"/>
    </row>
    <row r="609" spans="2:2" ht="15.75" customHeight="1" x14ac:dyDescent="0.25">
      <c r="B609" s="27"/>
    </row>
    <row r="610" spans="2:2" ht="15.75" customHeight="1" x14ac:dyDescent="0.25">
      <c r="B610" s="27"/>
    </row>
    <row r="611" spans="2:2" ht="15.75" customHeight="1" x14ac:dyDescent="0.25">
      <c r="B611" s="27"/>
    </row>
    <row r="612" spans="2:2" ht="15.75" customHeight="1" x14ac:dyDescent="0.25">
      <c r="B612" s="27"/>
    </row>
    <row r="613" spans="2:2" ht="15.75" customHeight="1" x14ac:dyDescent="0.25">
      <c r="B613" s="27"/>
    </row>
    <row r="614" spans="2:2" ht="15.75" customHeight="1" x14ac:dyDescent="0.25">
      <c r="B614" s="27"/>
    </row>
    <row r="615" spans="2:2" ht="15.75" customHeight="1" x14ac:dyDescent="0.25">
      <c r="B615" s="27"/>
    </row>
    <row r="616" spans="2:2" ht="15.75" customHeight="1" x14ac:dyDescent="0.25">
      <c r="B616" s="27"/>
    </row>
    <row r="617" spans="2:2" ht="15.75" customHeight="1" x14ac:dyDescent="0.25">
      <c r="B617" s="27"/>
    </row>
    <row r="618" spans="2:2" ht="15.75" customHeight="1" x14ac:dyDescent="0.25">
      <c r="B618" s="27"/>
    </row>
    <row r="619" spans="2:2" ht="15.75" customHeight="1" x14ac:dyDescent="0.25">
      <c r="B619" s="27"/>
    </row>
    <row r="620" spans="2:2" ht="15.75" customHeight="1" x14ac:dyDescent="0.25">
      <c r="B620" s="27"/>
    </row>
    <row r="621" spans="2:2" ht="15.75" customHeight="1" x14ac:dyDescent="0.25">
      <c r="B621" s="27"/>
    </row>
    <row r="622" spans="2:2" ht="15.75" customHeight="1" x14ac:dyDescent="0.25">
      <c r="B622" s="27"/>
    </row>
    <row r="623" spans="2:2" ht="15.75" customHeight="1" x14ac:dyDescent="0.25">
      <c r="B623" s="27"/>
    </row>
    <row r="624" spans="2:2" ht="15.75" customHeight="1" x14ac:dyDescent="0.25">
      <c r="B624" s="27"/>
    </row>
    <row r="625" spans="2:2" ht="15.75" customHeight="1" x14ac:dyDescent="0.25">
      <c r="B625" s="27"/>
    </row>
    <row r="626" spans="2:2" ht="15.75" customHeight="1" x14ac:dyDescent="0.25">
      <c r="B626" s="27"/>
    </row>
    <row r="627" spans="2:2" ht="15.75" customHeight="1" x14ac:dyDescent="0.25">
      <c r="B627" s="27"/>
    </row>
    <row r="628" spans="2:2" ht="15.75" customHeight="1" x14ac:dyDescent="0.25">
      <c r="B628" s="27"/>
    </row>
    <row r="629" spans="2:2" ht="15.75" customHeight="1" x14ac:dyDescent="0.25">
      <c r="B629" s="27"/>
    </row>
    <row r="630" spans="2:2" ht="15.75" customHeight="1" x14ac:dyDescent="0.25">
      <c r="B630" s="27"/>
    </row>
    <row r="631" spans="2:2" ht="15.75" customHeight="1" x14ac:dyDescent="0.25">
      <c r="B631" s="27"/>
    </row>
    <row r="632" spans="2:2" ht="15.75" customHeight="1" x14ac:dyDescent="0.25">
      <c r="B632" s="27"/>
    </row>
    <row r="633" spans="2:2" ht="15.75" customHeight="1" x14ac:dyDescent="0.25">
      <c r="B633" s="27"/>
    </row>
    <row r="634" spans="2:2" ht="15.75" customHeight="1" x14ac:dyDescent="0.25">
      <c r="B634" s="27"/>
    </row>
    <row r="635" spans="2:2" ht="15.75" customHeight="1" x14ac:dyDescent="0.25">
      <c r="B635" s="27"/>
    </row>
    <row r="636" spans="2:2" ht="15.75" customHeight="1" x14ac:dyDescent="0.25">
      <c r="B636" s="27"/>
    </row>
    <row r="637" spans="2:2" ht="15.75" customHeight="1" x14ac:dyDescent="0.25">
      <c r="B637" s="27"/>
    </row>
    <row r="638" spans="2:2" ht="15.75" customHeight="1" x14ac:dyDescent="0.25">
      <c r="B638" s="27"/>
    </row>
    <row r="639" spans="2:2" ht="15.75" customHeight="1" x14ac:dyDescent="0.25">
      <c r="B639" s="27"/>
    </row>
    <row r="640" spans="2:2" ht="15.75" customHeight="1" x14ac:dyDescent="0.25">
      <c r="B640" s="27"/>
    </row>
    <row r="641" spans="2:2" ht="15.75" customHeight="1" x14ac:dyDescent="0.25">
      <c r="B641" s="27"/>
    </row>
    <row r="642" spans="2:2" ht="15.75" customHeight="1" x14ac:dyDescent="0.25">
      <c r="B642" s="27"/>
    </row>
    <row r="643" spans="2:2" ht="15.75" customHeight="1" x14ac:dyDescent="0.25">
      <c r="B643" s="27"/>
    </row>
    <row r="644" spans="2:2" ht="15.75" customHeight="1" x14ac:dyDescent="0.25">
      <c r="B644" s="27"/>
    </row>
    <row r="645" spans="2:2" ht="15.75" customHeight="1" x14ac:dyDescent="0.25">
      <c r="B645" s="27"/>
    </row>
    <row r="646" spans="2:2" ht="15.75" customHeight="1" x14ac:dyDescent="0.25">
      <c r="B646" s="27"/>
    </row>
    <row r="647" spans="2:2" ht="15.75" customHeight="1" x14ac:dyDescent="0.25">
      <c r="B647" s="27"/>
    </row>
    <row r="648" spans="2:2" ht="15.75" customHeight="1" x14ac:dyDescent="0.25">
      <c r="B648" s="27"/>
    </row>
    <row r="649" spans="2:2" ht="15.75" customHeight="1" x14ac:dyDescent="0.25">
      <c r="B649" s="27"/>
    </row>
    <row r="650" spans="2:2" ht="15.75" customHeight="1" x14ac:dyDescent="0.25">
      <c r="B650" s="27"/>
    </row>
    <row r="651" spans="2:2" ht="15.75" customHeight="1" x14ac:dyDescent="0.25">
      <c r="B651" s="27"/>
    </row>
    <row r="652" spans="2:2" ht="15.75" customHeight="1" x14ac:dyDescent="0.25">
      <c r="B652" s="27"/>
    </row>
    <row r="653" spans="2:2" ht="15.75" customHeight="1" x14ac:dyDescent="0.25">
      <c r="B653" s="27"/>
    </row>
    <row r="654" spans="2:2" ht="15.75" customHeight="1" x14ac:dyDescent="0.25">
      <c r="B654" s="27"/>
    </row>
    <row r="655" spans="2:2" ht="15.75" customHeight="1" x14ac:dyDescent="0.25">
      <c r="B655" s="27"/>
    </row>
    <row r="656" spans="2:2" ht="15.75" customHeight="1" x14ac:dyDescent="0.25">
      <c r="B656" s="27"/>
    </row>
    <row r="657" spans="2:2" ht="15.75" customHeight="1" x14ac:dyDescent="0.25">
      <c r="B657" s="27"/>
    </row>
    <row r="658" spans="2:2" ht="15.75" customHeight="1" x14ac:dyDescent="0.25">
      <c r="B658" s="27"/>
    </row>
    <row r="659" spans="2:2" ht="15.75" customHeight="1" x14ac:dyDescent="0.25">
      <c r="B659" s="27"/>
    </row>
    <row r="660" spans="2:2" ht="15.75" customHeight="1" x14ac:dyDescent="0.25">
      <c r="B660" s="27"/>
    </row>
    <row r="661" spans="2:2" ht="15.75" customHeight="1" x14ac:dyDescent="0.25">
      <c r="B661" s="27"/>
    </row>
    <row r="662" spans="2:2" ht="15.75" customHeight="1" x14ac:dyDescent="0.25">
      <c r="B662" s="27"/>
    </row>
    <row r="663" spans="2:2" ht="15.75" customHeight="1" x14ac:dyDescent="0.25">
      <c r="B663" s="27"/>
    </row>
    <row r="664" spans="2:2" ht="15.75" customHeight="1" x14ac:dyDescent="0.25">
      <c r="B664" s="27"/>
    </row>
    <row r="665" spans="2:2" ht="15.75" customHeight="1" x14ac:dyDescent="0.25">
      <c r="B665" s="27"/>
    </row>
    <row r="666" spans="2:2" ht="15.75" customHeight="1" x14ac:dyDescent="0.25">
      <c r="B666" s="27"/>
    </row>
    <row r="667" spans="2:2" ht="15.75" customHeight="1" x14ac:dyDescent="0.25">
      <c r="B667" s="27"/>
    </row>
    <row r="668" spans="2:2" ht="15.75" customHeight="1" x14ac:dyDescent="0.25">
      <c r="B668" s="27"/>
    </row>
    <row r="669" spans="2:2" ht="15.75" customHeight="1" x14ac:dyDescent="0.25">
      <c r="B669" s="27"/>
    </row>
    <row r="670" spans="2:2" ht="15.75" customHeight="1" x14ac:dyDescent="0.25">
      <c r="B670" s="27"/>
    </row>
    <row r="671" spans="2:2" ht="15.75" customHeight="1" x14ac:dyDescent="0.25">
      <c r="B671" s="27"/>
    </row>
    <row r="672" spans="2:2" ht="15.75" customHeight="1" x14ac:dyDescent="0.25">
      <c r="B672" s="27"/>
    </row>
    <row r="673" spans="2:2" ht="15.75" customHeight="1" x14ac:dyDescent="0.25">
      <c r="B673" s="27"/>
    </row>
    <row r="674" spans="2:2" ht="15.75" customHeight="1" x14ac:dyDescent="0.25">
      <c r="B674" s="27"/>
    </row>
    <row r="675" spans="2:2" ht="15.75" customHeight="1" x14ac:dyDescent="0.25">
      <c r="B675" s="27"/>
    </row>
    <row r="676" spans="2:2" ht="15.75" customHeight="1" x14ac:dyDescent="0.25">
      <c r="B676" s="27"/>
    </row>
    <row r="677" spans="2:2" ht="15.75" customHeight="1" x14ac:dyDescent="0.25">
      <c r="B677" s="27"/>
    </row>
    <row r="678" spans="2:2" ht="15.75" customHeight="1" x14ac:dyDescent="0.25">
      <c r="B678" s="27"/>
    </row>
    <row r="679" spans="2:2" ht="15.75" customHeight="1" x14ac:dyDescent="0.25">
      <c r="B679" s="27"/>
    </row>
    <row r="680" spans="2:2" ht="15.75" customHeight="1" x14ac:dyDescent="0.25">
      <c r="B680" s="27"/>
    </row>
    <row r="681" spans="2:2" ht="15.75" customHeight="1" x14ac:dyDescent="0.25">
      <c r="B681" s="27"/>
    </row>
    <row r="682" spans="2:2" ht="15.75" customHeight="1" x14ac:dyDescent="0.25">
      <c r="B682" s="27"/>
    </row>
    <row r="683" spans="2:2" ht="15.75" customHeight="1" x14ac:dyDescent="0.25">
      <c r="B683" s="27"/>
    </row>
    <row r="684" spans="2:2" ht="15.75" customHeight="1" x14ac:dyDescent="0.25">
      <c r="B684" s="27"/>
    </row>
    <row r="685" spans="2:2" ht="15.75" customHeight="1" x14ac:dyDescent="0.25">
      <c r="B685" s="27"/>
    </row>
    <row r="686" spans="2:2" ht="15.75" customHeight="1" x14ac:dyDescent="0.25">
      <c r="B686" s="27"/>
    </row>
    <row r="687" spans="2:2" ht="15.75" customHeight="1" x14ac:dyDescent="0.25">
      <c r="B687" s="27"/>
    </row>
    <row r="688" spans="2:2" ht="15.75" customHeight="1" x14ac:dyDescent="0.25">
      <c r="B688" s="27"/>
    </row>
    <row r="689" spans="2:2" ht="15.75" customHeight="1" x14ac:dyDescent="0.25">
      <c r="B689" s="27"/>
    </row>
    <row r="690" spans="2:2" ht="15.75" customHeight="1" x14ac:dyDescent="0.25">
      <c r="B690" s="27"/>
    </row>
    <row r="691" spans="2:2" ht="15.75" customHeight="1" x14ac:dyDescent="0.25">
      <c r="B691" s="27"/>
    </row>
    <row r="692" spans="2:2" ht="15.75" customHeight="1" x14ac:dyDescent="0.25">
      <c r="B692" s="27"/>
    </row>
    <row r="693" spans="2:2" ht="15.75" customHeight="1" x14ac:dyDescent="0.25">
      <c r="B693" s="27"/>
    </row>
    <row r="694" spans="2:2" ht="15.75" customHeight="1" x14ac:dyDescent="0.25">
      <c r="B694" s="27"/>
    </row>
    <row r="695" spans="2:2" ht="15.75" customHeight="1" x14ac:dyDescent="0.25">
      <c r="B695" s="27"/>
    </row>
    <row r="696" spans="2:2" ht="15.75" customHeight="1" x14ac:dyDescent="0.25">
      <c r="B696" s="27"/>
    </row>
    <row r="697" spans="2:2" ht="15.75" customHeight="1" x14ac:dyDescent="0.25">
      <c r="B697" s="27"/>
    </row>
    <row r="698" spans="2:2" ht="15.75" customHeight="1" x14ac:dyDescent="0.25">
      <c r="B698" s="27"/>
    </row>
    <row r="699" spans="2:2" ht="15.75" customHeight="1" x14ac:dyDescent="0.25">
      <c r="B699" s="27"/>
    </row>
    <row r="700" spans="2:2" ht="15.75" customHeight="1" x14ac:dyDescent="0.25">
      <c r="B700" s="27"/>
    </row>
    <row r="701" spans="2:2" ht="15.75" customHeight="1" x14ac:dyDescent="0.25">
      <c r="B701" s="27"/>
    </row>
    <row r="702" spans="2:2" ht="15.75" customHeight="1" x14ac:dyDescent="0.25">
      <c r="B702" s="27"/>
    </row>
    <row r="703" spans="2:2" ht="15.75" customHeight="1" x14ac:dyDescent="0.25">
      <c r="B703" s="27"/>
    </row>
    <row r="704" spans="2:2" ht="15.75" customHeight="1" x14ac:dyDescent="0.25">
      <c r="B704" s="27"/>
    </row>
    <row r="705" spans="2:2" ht="15.75" customHeight="1" x14ac:dyDescent="0.25">
      <c r="B705" s="27"/>
    </row>
    <row r="706" spans="2:2" ht="15.75" customHeight="1" x14ac:dyDescent="0.25">
      <c r="B706" s="27"/>
    </row>
    <row r="707" spans="2:2" ht="15.75" customHeight="1" x14ac:dyDescent="0.25">
      <c r="B707" s="27"/>
    </row>
    <row r="708" spans="2:2" ht="15.75" customHeight="1" x14ac:dyDescent="0.25">
      <c r="B708" s="27"/>
    </row>
    <row r="709" spans="2:2" ht="15.75" customHeight="1" x14ac:dyDescent="0.25">
      <c r="B709" s="27"/>
    </row>
    <row r="710" spans="2:2" ht="15.75" customHeight="1" x14ac:dyDescent="0.25">
      <c r="B710" s="27"/>
    </row>
    <row r="711" spans="2:2" ht="15.75" customHeight="1" x14ac:dyDescent="0.25">
      <c r="B711" s="27"/>
    </row>
    <row r="712" spans="2:2" ht="15.75" customHeight="1" x14ac:dyDescent="0.25">
      <c r="B712" s="27"/>
    </row>
    <row r="713" spans="2:2" ht="15.75" customHeight="1" x14ac:dyDescent="0.25">
      <c r="B713" s="27"/>
    </row>
    <row r="714" spans="2:2" ht="15.75" customHeight="1" x14ac:dyDescent="0.25">
      <c r="B714" s="27"/>
    </row>
    <row r="715" spans="2:2" ht="15.75" customHeight="1" x14ac:dyDescent="0.25">
      <c r="B715" s="27"/>
    </row>
    <row r="716" spans="2:2" ht="15.75" customHeight="1" x14ac:dyDescent="0.25">
      <c r="B716" s="27"/>
    </row>
    <row r="717" spans="2:2" ht="15.75" customHeight="1" x14ac:dyDescent="0.25">
      <c r="B717" s="27"/>
    </row>
    <row r="718" spans="2:2" ht="15.75" customHeight="1" x14ac:dyDescent="0.25">
      <c r="B718" s="27"/>
    </row>
    <row r="719" spans="2:2" ht="15.75" customHeight="1" x14ac:dyDescent="0.25">
      <c r="B719" s="27"/>
    </row>
    <row r="720" spans="2:2" ht="15.75" customHeight="1" x14ac:dyDescent="0.25">
      <c r="B720" s="27"/>
    </row>
    <row r="721" spans="2:2" ht="15.75" customHeight="1" x14ac:dyDescent="0.25">
      <c r="B721" s="27"/>
    </row>
    <row r="722" spans="2:2" ht="15.75" customHeight="1" x14ac:dyDescent="0.25">
      <c r="B722" s="27"/>
    </row>
    <row r="723" spans="2:2" ht="15.75" customHeight="1" x14ac:dyDescent="0.25">
      <c r="B723" s="27"/>
    </row>
    <row r="724" spans="2:2" ht="15.75" customHeight="1" x14ac:dyDescent="0.25">
      <c r="B724" s="27"/>
    </row>
    <row r="725" spans="2:2" ht="15.75" customHeight="1" x14ac:dyDescent="0.25">
      <c r="B725" s="27"/>
    </row>
    <row r="726" spans="2:2" ht="15.75" customHeight="1" x14ac:dyDescent="0.25">
      <c r="B726" s="27"/>
    </row>
    <row r="727" spans="2:2" ht="15.75" customHeight="1" x14ac:dyDescent="0.25">
      <c r="B727" s="27"/>
    </row>
    <row r="728" spans="2:2" ht="15.75" customHeight="1" x14ac:dyDescent="0.25">
      <c r="B728" s="27"/>
    </row>
    <row r="729" spans="2:2" ht="15.75" customHeight="1" x14ac:dyDescent="0.25">
      <c r="B729" s="27"/>
    </row>
    <row r="730" spans="2:2" ht="15.75" customHeight="1" x14ac:dyDescent="0.25">
      <c r="B730" s="27"/>
    </row>
    <row r="731" spans="2:2" ht="15.75" customHeight="1" x14ac:dyDescent="0.25">
      <c r="B731" s="27"/>
    </row>
    <row r="732" spans="2:2" ht="15.75" customHeight="1" x14ac:dyDescent="0.25">
      <c r="B732" s="27"/>
    </row>
    <row r="733" spans="2:2" ht="15.75" customHeight="1" x14ac:dyDescent="0.25">
      <c r="B733" s="27"/>
    </row>
    <row r="734" spans="2:2" ht="15.75" customHeight="1" x14ac:dyDescent="0.25">
      <c r="B734" s="27"/>
    </row>
    <row r="735" spans="2:2" ht="15.75" customHeight="1" x14ac:dyDescent="0.25">
      <c r="B735" s="27"/>
    </row>
    <row r="736" spans="2:2" ht="15.75" customHeight="1" x14ac:dyDescent="0.25">
      <c r="B736" s="27"/>
    </row>
    <row r="737" spans="2:2" ht="15.75" customHeight="1" x14ac:dyDescent="0.25">
      <c r="B737" s="27"/>
    </row>
    <row r="738" spans="2:2" ht="15.75" customHeight="1" x14ac:dyDescent="0.25">
      <c r="B738" s="27"/>
    </row>
    <row r="739" spans="2:2" ht="15.75" customHeight="1" x14ac:dyDescent="0.25">
      <c r="B739" s="27"/>
    </row>
    <row r="740" spans="2:2" ht="15.75" customHeight="1" x14ac:dyDescent="0.25">
      <c r="B740" s="27"/>
    </row>
    <row r="741" spans="2:2" ht="15.75" customHeight="1" x14ac:dyDescent="0.25">
      <c r="B741" s="27"/>
    </row>
    <row r="742" spans="2:2" ht="15.75" customHeight="1" x14ac:dyDescent="0.25">
      <c r="B742" s="27"/>
    </row>
    <row r="743" spans="2:2" ht="15.75" customHeight="1" x14ac:dyDescent="0.25">
      <c r="B743" s="27"/>
    </row>
    <row r="744" spans="2:2" ht="15.75" customHeight="1" x14ac:dyDescent="0.25">
      <c r="B744" s="27"/>
    </row>
    <row r="745" spans="2:2" ht="15.75" customHeight="1" x14ac:dyDescent="0.25">
      <c r="B745" s="27"/>
    </row>
    <row r="746" spans="2:2" ht="15.75" customHeight="1" x14ac:dyDescent="0.25">
      <c r="B746" s="27"/>
    </row>
    <row r="747" spans="2:2" ht="15.75" customHeight="1" x14ac:dyDescent="0.25">
      <c r="B747" s="27"/>
    </row>
    <row r="748" spans="2:2" ht="15.75" customHeight="1" x14ac:dyDescent="0.25">
      <c r="B748" s="27"/>
    </row>
    <row r="749" spans="2:2" ht="15.75" customHeight="1" x14ac:dyDescent="0.25">
      <c r="B749" s="27"/>
    </row>
    <row r="750" spans="2:2" ht="15.75" customHeight="1" x14ac:dyDescent="0.25">
      <c r="B750" s="27"/>
    </row>
    <row r="751" spans="2:2" ht="15.75" customHeight="1" x14ac:dyDescent="0.25">
      <c r="B751" s="27"/>
    </row>
    <row r="752" spans="2:2" ht="15.75" customHeight="1" x14ac:dyDescent="0.25">
      <c r="B752" s="27"/>
    </row>
    <row r="753" spans="2:2" ht="15.75" customHeight="1" x14ac:dyDescent="0.25">
      <c r="B753" s="27"/>
    </row>
    <row r="754" spans="2:2" ht="15.75" customHeight="1" x14ac:dyDescent="0.25">
      <c r="B754" s="27"/>
    </row>
    <row r="755" spans="2:2" ht="15.75" customHeight="1" x14ac:dyDescent="0.25">
      <c r="B755" s="27"/>
    </row>
    <row r="756" spans="2:2" ht="15.75" customHeight="1" x14ac:dyDescent="0.25">
      <c r="B756" s="27"/>
    </row>
    <row r="757" spans="2:2" ht="15.75" customHeight="1" x14ac:dyDescent="0.25">
      <c r="B757" s="27"/>
    </row>
    <row r="758" spans="2:2" ht="15.75" customHeight="1" x14ac:dyDescent="0.25">
      <c r="B758" s="27"/>
    </row>
    <row r="759" spans="2:2" ht="15.75" customHeight="1" x14ac:dyDescent="0.25">
      <c r="B759" s="27"/>
    </row>
    <row r="760" spans="2:2" ht="15.75" customHeight="1" x14ac:dyDescent="0.25">
      <c r="B760" s="27"/>
    </row>
    <row r="761" spans="2:2" ht="15.75" customHeight="1" x14ac:dyDescent="0.25">
      <c r="B761" s="27"/>
    </row>
    <row r="762" spans="2:2" ht="15.75" customHeight="1" x14ac:dyDescent="0.25">
      <c r="B762" s="27"/>
    </row>
    <row r="763" spans="2:2" ht="15.75" customHeight="1" x14ac:dyDescent="0.25">
      <c r="B763" s="27"/>
    </row>
    <row r="764" spans="2:2" ht="15.75" customHeight="1" x14ac:dyDescent="0.25">
      <c r="B764" s="27"/>
    </row>
    <row r="765" spans="2:2" ht="15.75" customHeight="1" x14ac:dyDescent="0.25">
      <c r="B765" s="27"/>
    </row>
    <row r="766" spans="2:2" ht="15.75" customHeight="1" x14ac:dyDescent="0.25">
      <c r="B766" s="27"/>
    </row>
    <row r="767" spans="2:2" ht="15.75" customHeight="1" x14ac:dyDescent="0.25">
      <c r="B767" s="27"/>
    </row>
    <row r="768" spans="2:2" ht="15.75" customHeight="1" x14ac:dyDescent="0.25">
      <c r="B768" s="27"/>
    </row>
    <row r="769" spans="2:2" ht="15.75" customHeight="1" x14ac:dyDescent="0.25">
      <c r="B769" s="27"/>
    </row>
    <row r="770" spans="2:2" ht="15.75" customHeight="1" x14ac:dyDescent="0.25">
      <c r="B770" s="27"/>
    </row>
    <row r="771" spans="2:2" ht="15.75" customHeight="1" x14ac:dyDescent="0.25">
      <c r="B771" s="27"/>
    </row>
    <row r="772" spans="2:2" ht="15.75" customHeight="1" x14ac:dyDescent="0.25">
      <c r="B772" s="27"/>
    </row>
    <row r="773" spans="2:2" ht="15.75" customHeight="1" x14ac:dyDescent="0.25">
      <c r="B773" s="27"/>
    </row>
    <row r="774" spans="2:2" ht="15.75" customHeight="1" x14ac:dyDescent="0.25">
      <c r="B774" s="27"/>
    </row>
    <row r="775" spans="2:2" ht="15.75" customHeight="1" x14ac:dyDescent="0.25">
      <c r="B775" s="27"/>
    </row>
    <row r="776" spans="2:2" ht="15.75" customHeight="1" x14ac:dyDescent="0.25">
      <c r="B776" s="27"/>
    </row>
    <row r="777" spans="2:2" ht="15.75" customHeight="1" x14ac:dyDescent="0.25">
      <c r="B777" s="27"/>
    </row>
    <row r="778" spans="2:2" ht="15.75" customHeight="1" x14ac:dyDescent="0.25">
      <c r="B778" s="27"/>
    </row>
    <row r="779" spans="2:2" ht="15.75" customHeight="1" x14ac:dyDescent="0.25">
      <c r="B779" s="27"/>
    </row>
    <row r="780" spans="2:2" ht="15.75" customHeight="1" x14ac:dyDescent="0.25">
      <c r="B780" s="27"/>
    </row>
    <row r="781" spans="2:2" ht="15.75" customHeight="1" x14ac:dyDescent="0.25">
      <c r="B781" s="27"/>
    </row>
    <row r="782" spans="2:2" ht="15.75" customHeight="1" x14ac:dyDescent="0.25">
      <c r="B782" s="27"/>
    </row>
    <row r="783" spans="2:2" ht="15.75" customHeight="1" x14ac:dyDescent="0.25">
      <c r="B783" s="27"/>
    </row>
    <row r="784" spans="2:2" ht="15.75" customHeight="1" x14ac:dyDescent="0.25">
      <c r="B784" s="27"/>
    </row>
    <row r="785" spans="2:2" ht="15.75" customHeight="1" x14ac:dyDescent="0.25">
      <c r="B785" s="27"/>
    </row>
    <row r="786" spans="2:2" ht="15.75" customHeight="1" x14ac:dyDescent="0.25">
      <c r="B786" s="27"/>
    </row>
    <row r="787" spans="2:2" ht="15.75" customHeight="1" x14ac:dyDescent="0.25">
      <c r="B787" s="27"/>
    </row>
    <row r="788" spans="2:2" ht="15.75" customHeight="1" x14ac:dyDescent="0.25">
      <c r="B788" s="27"/>
    </row>
    <row r="789" spans="2:2" ht="15.75" customHeight="1" x14ac:dyDescent="0.25">
      <c r="B789" s="27"/>
    </row>
    <row r="790" spans="2:2" ht="15.75" customHeight="1" x14ac:dyDescent="0.25">
      <c r="B790" s="27"/>
    </row>
    <row r="791" spans="2:2" ht="15.75" customHeight="1" x14ac:dyDescent="0.25">
      <c r="B791" s="27"/>
    </row>
    <row r="792" spans="2:2" ht="15.75" customHeight="1" x14ac:dyDescent="0.25">
      <c r="B792" s="27"/>
    </row>
    <row r="793" spans="2:2" ht="15.75" customHeight="1" x14ac:dyDescent="0.25">
      <c r="B793" s="27"/>
    </row>
    <row r="794" spans="2:2" ht="15.75" customHeight="1" x14ac:dyDescent="0.25">
      <c r="B794" s="27"/>
    </row>
    <row r="795" spans="2:2" ht="15.75" customHeight="1" x14ac:dyDescent="0.25">
      <c r="B795" s="27"/>
    </row>
    <row r="796" spans="2:2" ht="15.75" customHeight="1" x14ac:dyDescent="0.25">
      <c r="B796" s="27"/>
    </row>
    <row r="797" spans="2:2" ht="15.75" customHeight="1" x14ac:dyDescent="0.25">
      <c r="B797" s="27"/>
    </row>
    <row r="798" spans="2:2" ht="15.75" customHeight="1" x14ac:dyDescent="0.25">
      <c r="B798" s="27"/>
    </row>
    <row r="799" spans="2:2" ht="15.75" customHeight="1" x14ac:dyDescent="0.25">
      <c r="B799" s="27"/>
    </row>
    <row r="800" spans="2:2" ht="15.75" customHeight="1" x14ac:dyDescent="0.25">
      <c r="B800" s="27"/>
    </row>
    <row r="801" spans="2:2" ht="15.75" customHeight="1" x14ac:dyDescent="0.25">
      <c r="B801" s="27"/>
    </row>
    <row r="802" spans="2:2" ht="15.75" customHeight="1" x14ac:dyDescent="0.25">
      <c r="B802" s="27"/>
    </row>
    <row r="803" spans="2:2" ht="15.75" customHeight="1" x14ac:dyDescent="0.25">
      <c r="B803" s="27"/>
    </row>
    <row r="804" spans="2:2" ht="15.75" customHeight="1" x14ac:dyDescent="0.25">
      <c r="B804" s="27"/>
    </row>
    <row r="805" spans="2:2" ht="15.75" customHeight="1" x14ac:dyDescent="0.25">
      <c r="B805" s="27"/>
    </row>
    <row r="806" spans="2:2" ht="15.75" customHeight="1" x14ac:dyDescent="0.25">
      <c r="B806" s="27"/>
    </row>
    <row r="807" spans="2:2" ht="15.75" customHeight="1" x14ac:dyDescent="0.25">
      <c r="B807" s="27"/>
    </row>
    <row r="808" spans="2:2" ht="15.75" customHeight="1" x14ac:dyDescent="0.25">
      <c r="B808" s="27"/>
    </row>
    <row r="809" spans="2:2" ht="15.75" customHeight="1" x14ac:dyDescent="0.25">
      <c r="B809" s="27"/>
    </row>
    <row r="810" spans="2:2" ht="15.75" customHeight="1" x14ac:dyDescent="0.25">
      <c r="B810" s="27"/>
    </row>
    <row r="811" spans="2:2" ht="15.75" customHeight="1" x14ac:dyDescent="0.25">
      <c r="B811" s="27"/>
    </row>
    <row r="812" spans="2:2" ht="15.75" customHeight="1" x14ac:dyDescent="0.25">
      <c r="B812" s="27"/>
    </row>
    <row r="813" spans="2:2" ht="15.75" customHeight="1" x14ac:dyDescent="0.25">
      <c r="B813" s="27"/>
    </row>
    <row r="814" spans="2:2" ht="15.75" customHeight="1" x14ac:dyDescent="0.25">
      <c r="B814" s="27"/>
    </row>
    <row r="815" spans="2:2" ht="15.75" customHeight="1" x14ac:dyDescent="0.25">
      <c r="B815" s="27"/>
    </row>
    <row r="816" spans="2:2" ht="15.75" customHeight="1" x14ac:dyDescent="0.25">
      <c r="B816" s="27"/>
    </row>
    <row r="817" spans="2:2" ht="15.75" customHeight="1" x14ac:dyDescent="0.25">
      <c r="B817" s="27"/>
    </row>
    <row r="818" spans="2:2" ht="15.75" customHeight="1" x14ac:dyDescent="0.25">
      <c r="B818" s="27"/>
    </row>
    <row r="819" spans="2:2" ht="15.75" customHeight="1" x14ac:dyDescent="0.25">
      <c r="B819" s="27"/>
    </row>
    <row r="820" spans="2:2" ht="15.75" customHeight="1" x14ac:dyDescent="0.25">
      <c r="B820" s="27"/>
    </row>
    <row r="821" spans="2:2" ht="15.75" customHeight="1" x14ac:dyDescent="0.25">
      <c r="B821" s="27"/>
    </row>
    <row r="822" spans="2:2" ht="15.75" customHeight="1" x14ac:dyDescent="0.25">
      <c r="B822" s="27"/>
    </row>
    <row r="823" spans="2:2" ht="15.75" customHeight="1" x14ac:dyDescent="0.25">
      <c r="B823" s="27"/>
    </row>
    <row r="824" spans="2:2" ht="15.75" customHeight="1" x14ac:dyDescent="0.25">
      <c r="B824" s="27"/>
    </row>
    <row r="825" spans="2:2" ht="15.75" customHeight="1" x14ac:dyDescent="0.25">
      <c r="B825" s="27"/>
    </row>
    <row r="826" spans="2:2" ht="15.75" customHeight="1" x14ac:dyDescent="0.25">
      <c r="B826" s="27"/>
    </row>
    <row r="827" spans="2:2" ht="15.75" customHeight="1" x14ac:dyDescent="0.25">
      <c r="B827" s="27"/>
    </row>
    <row r="828" spans="2:2" ht="15.75" customHeight="1" x14ac:dyDescent="0.25">
      <c r="B828" s="27"/>
    </row>
    <row r="829" spans="2:2" ht="15.75" customHeight="1" x14ac:dyDescent="0.25">
      <c r="B829" s="27"/>
    </row>
    <row r="830" spans="2:2" ht="15.75" customHeight="1" x14ac:dyDescent="0.25">
      <c r="B830" s="27"/>
    </row>
    <row r="831" spans="2:2" ht="15.75" customHeight="1" x14ac:dyDescent="0.25">
      <c r="B831" s="27"/>
    </row>
    <row r="832" spans="2:2" ht="15.75" customHeight="1" x14ac:dyDescent="0.25">
      <c r="B832" s="27"/>
    </row>
    <row r="833" spans="2:2" ht="15.75" customHeight="1" x14ac:dyDescent="0.25">
      <c r="B833" s="27"/>
    </row>
    <row r="834" spans="2:2" ht="15.75" customHeight="1" x14ac:dyDescent="0.25">
      <c r="B834" s="27"/>
    </row>
    <row r="835" spans="2:2" ht="15.75" customHeight="1" x14ac:dyDescent="0.25">
      <c r="B835" s="27"/>
    </row>
    <row r="836" spans="2:2" ht="15.75" customHeight="1" x14ac:dyDescent="0.25">
      <c r="B836" s="27"/>
    </row>
    <row r="837" spans="2:2" ht="15.75" customHeight="1" x14ac:dyDescent="0.25">
      <c r="B837" s="27"/>
    </row>
    <row r="838" spans="2:2" ht="15.75" customHeight="1" x14ac:dyDescent="0.25">
      <c r="B838" s="27"/>
    </row>
    <row r="839" spans="2:2" ht="15.75" customHeight="1" x14ac:dyDescent="0.25">
      <c r="B839" s="27"/>
    </row>
    <row r="840" spans="2:2" ht="15.75" customHeight="1" x14ac:dyDescent="0.25">
      <c r="B840" s="27"/>
    </row>
    <row r="841" spans="2:2" ht="15.75" customHeight="1" x14ac:dyDescent="0.25">
      <c r="B841" s="27"/>
    </row>
    <row r="842" spans="2:2" ht="15.75" customHeight="1" x14ac:dyDescent="0.25">
      <c r="B842" s="27"/>
    </row>
    <row r="843" spans="2:2" ht="15.75" customHeight="1" x14ac:dyDescent="0.25">
      <c r="B843" s="27"/>
    </row>
    <row r="844" spans="2:2" ht="15.75" customHeight="1" x14ac:dyDescent="0.25">
      <c r="B844" s="27"/>
    </row>
    <row r="845" spans="2:2" ht="15.75" customHeight="1" x14ac:dyDescent="0.25">
      <c r="B845" s="27"/>
    </row>
    <row r="846" spans="2:2" ht="15.75" customHeight="1" x14ac:dyDescent="0.25">
      <c r="B846" s="27"/>
    </row>
    <row r="847" spans="2:2" ht="15.75" customHeight="1" x14ac:dyDescent="0.25">
      <c r="B847" s="27"/>
    </row>
    <row r="848" spans="2:2" ht="15.75" customHeight="1" x14ac:dyDescent="0.25">
      <c r="B848" s="27"/>
    </row>
    <row r="849" spans="2:2" ht="15.75" customHeight="1" x14ac:dyDescent="0.25">
      <c r="B849" s="27"/>
    </row>
    <row r="850" spans="2:2" ht="15.75" customHeight="1" x14ac:dyDescent="0.25">
      <c r="B850" s="27"/>
    </row>
    <row r="851" spans="2:2" ht="15.75" customHeight="1" x14ac:dyDescent="0.25">
      <c r="B851" s="27"/>
    </row>
    <row r="852" spans="2:2" ht="15.75" customHeight="1" x14ac:dyDescent="0.25">
      <c r="B852" s="27"/>
    </row>
    <row r="853" spans="2:2" ht="15.75" customHeight="1" x14ac:dyDescent="0.25">
      <c r="B853" s="27"/>
    </row>
    <row r="854" spans="2:2" ht="15.75" customHeight="1" x14ac:dyDescent="0.25">
      <c r="B854" s="27"/>
    </row>
    <row r="855" spans="2:2" ht="15.75" customHeight="1" x14ac:dyDescent="0.25">
      <c r="B855" s="27"/>
    </row>
    <row r="856" spans="2:2" ht="15.75" customHeight="1" x14ac:dyDescent="0.25">
      <c r="B856" s="27"/>
    </row>
    <row r="857" spans="2:2" ht="15.75" customHeight="1" x14ac:dyDescent="0.25">
      <c r="B857" s="27"/>
    </row>
    <row r="858" spans="2:2" ht="15.75" customHeight="1" x14ac:dyDescent="0.25">
      <c r="B858" s="27"/>
    </row>
    <row r="859" spans="2:2" ht="15.75" customHeight="1" x14ac:dyDescent="0.25">
      <c r="B859" s="27"/>
    </row>
    <row r="860" spans="2:2" ht="15.75" customHeight="1" x14ac:dyDescent="0.25">
      <c r="B860" s="27"/>
    </row>
    <row r="861" spans="2:2" ht="15.75" customHeight="1" x14ac:dyDescent="0.25">
      <c r="B861" s="27"/>
    </row>
    <row r="862" spans="2:2" ht="15.75" customHeight="1" x14ac:dyDescent="0.25">
      <c r="B862" s="27"/>
    </row>
    <row r="863" spans="2:2" ht="15.75" customHeight="1" x14ac:dyDescent="0.25">
      <c r="B863" s="27"/>
    </row>
    <row r="864" spans="2:2" ht="15.75" customHeight="1" x14ac:dyDescent="0.25">
      <c r="B864" s="27"/>
    </row>
    <row r="865" spans="2:2" ht="15.75" customHeight="1" x14ac:dyDescent="0.25">
      <c r="B865" s="27"/>
    </row>
    <row r="866" spans="2:2" ht="15.75" customHeight="1" x14ac:dyDescent="0.25">
      <c r="B866" s="27"/>
    </row>
    <row r="867" spans="2:2" ht="15.75" customHeight="1" x14ac:dyDescent="0.25">
      <c r="B867" s="27"/>
    </row>
    <row r="868" spans="2:2" ht="15.75" customHeight="1" x14ac:dyDescent="0.25">
      <c r="B868" s="27"/>
    </row>
    <row r="869" spans="2:2" ht="15.75" customHeight="1" x14ac:dyDescent="0.25">
      <c r="B869" s="27"/>
    </row>
    <row r="870" spans="2:2" ht="15.75" customHeight="1" x14ac:dyDescent="0.25">
      <c r="B870" s="27"/>
    </row>
    <row r="871" spans="2:2" ht="15.75" customHeight="1" x14ac:dyDescent="0.25">
      <c r="B871" s="27"/>
    </row>
    <row r="872" spans="2:2" ht="15.75" customHeight="1" x14ac:dyDescent="0.25">
      <c r="B872" s="27"/>
    </row>
    <row r="873" spans="2:2" ht="15.75" customHeight="1" x14ac:dyDescent="0.25">
      <c r="B873" s="27"/>
    </row>
    <row r="874" spans="2:2" ht="15.75" customHeight="1" x14ac:dyDescent="0.25">
      <c r="B874" s="27"/>
    </row>
    <row r="875" spans="2:2" ht="15.75" customHeight="1" x14ac:dyDescent="0.25">
      <c r="B875" s="27"/>
    </row>
    <row r="876" spans="2:2" ht="15.75" customHeight="1" x14ac:dyDescent="0.25">
      <c r="B876" s="27"/>
    </row>
    <row r="877" spans="2:2" ht="15.75" customHeight="1" x14ac:dyDescent="0.25">
      <c r="B877" s="27"/>
    </row>
    <row r="878" spans="2:2" ht="15.75" customHeight="1" x14ac:dyDescent="0.25">
      <c r="B878" s="27"/>
    </row>
    <row r="879" spans="2:2" ht="15.75" customHeight="1" x14ac:dyDescent="0.25">
      <c r="B879" s="27"/>
    </row>
    <row r="880" spans="2:2" ht="15.75" customHeight="1" x14ac:dyDescent="0.25">
      <c r="B880" s="27"/>
    </row>
    <row r="881" spans="2:2" ht="15.75" customHeight="1" x14ac:dyDescent="0.25">
      <c r="B881" s="27"/>
    </row>
    <row r="882" spans="2:2" ht="15.75" customHeight="1" x14ac:dyDescent="0.25">
      <c r="B882" s="27"/>
    </row>
    <row r="883" spans="2:2" ht="15.75" customHeight="1" x14ac:dyDescent="0.25">
      <c r="B883" s="27"/>
    </row>
    <row r="884" spans="2:2" ht="15.75" customHeight="1" x14ac:dyDescent="0.25">
      <c r="B884" s="27"/>
    </row>
    <row r="885" spans="2:2" ht="15.75" customHeight="1" x14ac:dyDescent="0.25">
      <c r="B885" s="27"/>
    </row>
    <row r="886" spans="2:2" ht="15.75" customHeight="1" x14ac:dyDescent="0.25">
      <c r="B886" s="27"/>
    </row>
    <row r="887" spans="2:2" ht="15.75" customHeight="1" x14ac:dyDescent="0.25">
      <c r="B887" s="27"/>
    </row>
    <row r="888" spans="2:2" ht="15.75" customHeight="1" x14ac:dyDescent="0.25">
      <c r="B888" s="27"/>
    </row>
    <row r="889" spans="2:2" ht="15.75" customHeight="1" x14ac:dyDescent="0.25">
      <c r="B889" s="27"/>
    </row>
    <row r="890" spans="2:2" ht="15.75" customHeight="1" x14ac:dyDescent="0.25">
      <c r="B890" s="27"/>
    </row>
    <row r="891" spans="2:2" ht="15.75" customHeight="1" x14ac:dyDescent="0.25">
      <c r="B891" s="27"/>
    </row>
    <row r="892" spans="2:2" ht="15.75" customHeight="1" x14ac:dyDescent="0.25">
      <c r="B892" s="27"/>
    </row>
    <row r="893" spans="2:2" ht="15.75" customHeight="1" x14ac:dyDescent="0.25">
      <c r="B893" s="27"/>
    </row>
    <row r="894" spans="2:2" ht="15.75" customHeight="1" x14ac:dyDescent="0.25">
      <c r="B894" s="27"/>
    </row>
    <row r="895" spans="2:2" ht="15.75" customHeight="1" x14ac:dyDescent="0.25">
      <c r="B895" s="27"/>
    </row>
    <row r="896" spans="2:2" ht="15.75" customHeight="1" x14ac:dyDescent="0.25">
      <c r="B896" s="27"/>
    </row>
    <row r="897" spans="2:2" ht="15.75" customHeight="1" x14ac:dyDescent="0.25">
      <c r="B897" s="27"/>
    </row>
    <row r="898" spans="2:2" ht="15.75" customHeight="1" x14ac:dyDescent="0.25">
      <c r="B898" s="27"/>
    </row>
    <row r="899" spans="2:2" ht="15.75" customHeight="1" x14ac:dyDescent="0.25">
      <c r="B899" s="27"/>
    </row>
    <row r="900" spans="2:2" ht="15.75" customHeight="1" x14ac:dyDescent="0.25">
      <c r="B900" s="27"/>
    </row>
    <row r="901" spans="2:2" ht="15.75" customHeight="1" x14ac:dyDescent="0.25">
      <c r="B901" s="27"/>
    </row>
    <row r="902" spans="2:2" ht="15.75" customHeight="1" x14ac:dyDescent="0.25">
      <c r="B902" s="27"/>
    </row>
    <row r="903" spans="2:2" ht="15.75" customHeight="1" x14ac:dyDescent="0.25">
      <c r="B903" s="27"/>
    </row>
    <row r="904" spans="2:2" ht="15.75" customHeight="1" x14ac:dyDescent="0.25">
      <c r="B904" s="27"/>
    </row>
    <row r="905" spans="2:2" ht="15.75" customHeight="1" x14ac:dyDescent="0.25">
      <c r="B905" s="27"/>
    </row>
    <row r="906" spans="2:2" ht="15.75" customHeight="1" x14ac:dyDescent="0.25">
      <c r="B906" s="27"/>
    </row>
    <row r="907" spans="2:2" ht="15.75" customHeight="1" x14ac:dyDescent="0.25">
      <c r="B907" s="27"/>
    </row>
    <row r="908" spans="2:2" ht="15.75" customHeight="1" x14ac:dyDescent="0.25">
      <c r="B908" s="27"/>
    </row>
    <row r="909" spans="2:2" ht="15.75" customHeight="1" x14ac:dyDescent="0.25">
      <c r="B909" s="27"/>
    </row>
    <row r="910" spans="2:2" ht="15.75" customHeight="1" x14ac:dyDescent="0.25">
      <c r="B910" s="27"/>
    </row>
    <row r="911" spans="2:2" ht="15.75" customHeight="1" x14ac:dyDescent="0.25">
      <c r="B911" s="27"/>
    </row>
    <row r="912" spans="2:2" ht="15.75" customHeight="1" x14ac:dyDescent="0.25">
      <c r="B912" s="27"/>
    </row>
    <row r="913" spans="2:2" ht="15.75" customHeight="1" x14ac:dyDescent="0.25">
      <c r="B913" s="27"/>
    </row>
    <row r="914" spans="2:2" ht="15.75" customHeight="1" x14ac:dyDescent="0.25">
      <c r="B914" s="27"/>
    </row>
    <row r="915" spans="2:2" ht="15.75" customHeight="1" x14ac:dyDescent="0.25">
      <c r="B915" s="27"/>
    </row>
    <row r="916" spans="2:2" ht="15.75" customHeight="1" x14ac:dyDescent="0.25">
      <c r="B916" s="27"/>
    </row>
    <row r="917" spans="2:2" ht="15.75" customHeight="1" x14ac:dyDescent="0.25">
      <c r="B917" s="27"/>
    </row>
    <row r="918" spans="2:2" ht="15.75" customHeight="1" x14ac:dyDescent="0.25">
      <c r="B918" s="27"/>
    </row>
    <row r="919" spans="2:2" ht="15.75" customHeight="1" x14ac:dyDescent="0.25">
      <c r="B919" s="27"/>
    </row>
    <row r="920" spans="2:2" ht="15.75" customHeight="1" x14ac:dyDescent="0.25">
      <c r="B920" s="27"/>
    </row>
    <row r="921" spans="2:2" ht="15.75" customHeight="1" x14ac:dyDescent="0.25">
      <c r="B921" s="27"/>
    </row>
    <row r="922" spans="2:2" ht="15.75" customHeight="1" x14ac:dyDescent="0.25">
      <c r="B922" s="27"/>
    </row>
    <row r="923" spans="2:2" ht="15.75" customHeight="1" x14ac:dyDescent="0.25">
      <c r="B923" s="27"/>
    </row>
    <row r="924" spans="2:2" ht="15.75" customHeight="1" x14ac:dyDescent="0.25">
      <c r="B924" s="27"/>
    </row>
    <row r="925" spans="2:2" ht="15.75" customHeight="1" x14ac:dyDescent="0.25">
      <c r="B925" s="27"/>
    </row>
    <row r="926" spans="2:2" ht="15.75" customHeight="1" x14ac:dyDescent="0.25">
      <c r="B926" s="27"/>
    </row>
    <row r="927" spans="2:2" ht="15.75" customHeight="1" x14ac:dyDescent="0.25">
      <c r="B927" s="27"/>
    </row>
    <row r="928" spans="2:2" ht="15.75" customHeight="1" x14ac:dyDescent="0.25">
      <c r="B928" s="27"/>
    </row>
    <row r="929" spans="2:2" ht="15.75" customHeight="1" x14ac:dyDescent="0.25">
      <c r="B929" s="27"/>
    </row>
    <row r="930" spans="2:2" ht="15.75" customHeight="1" x14ac:dyDescent="0.25">
      <c r="B930" s="27"/>
    </row>
    <row r="931" spans="2:2" ht="15.75" customHeight="1" x14ac:dyDescent="0.25">
      <c r="B931" s="27"/>
    </row>
    <row r="932" spans="2:2" ht="15.75" customHeight="1" x14ac:dyDescent="0.25">
      <c r="B932" s="27"/>
    </row>
    <row r="933" spans="2:2" ht="15.75" customHeight="1" x14ac:dyDescent="0.25">
      <c r="B933" s="27"/>
    </row>
    <row r="934" spans="2:2" ht="15.75" customHeight="1" x14ac:dyDescent="0.25">
      <c r="B934" s="27"/>
    </row>
    <row r="935" spans="2:2" ht="15.75" customHeight="1" x14ac:dyDescent="0.25">
      <c r="B935" s="27"/>
    </row>
    <row r="936" spans="2:2" ht="15.75" customHeight="1" x14ac:dyDescent="0.25">
      <c r="B936" s="27"/>
    </row>
    <row r="937" spans="2:2" ht="15.75" customHeight="1" x14ac:dyDescent="0.25">
      <c r="B937" s="27"/>
    </row>
    <row r="938" spans="2:2" ht="15.75" customHeight="1" x14ac:dyDescent="0.25">
      <c r="B938" s="27"/>
    </row>
    <row r="939" spans="2:2" ht="15.75" customHeight="1" x14ac:dyDescent="0.25">
      <c r="B939" s="27"/>
    </row>
    <row r="940" spans="2:2" ht="15.75" customHeight="1" x14ac:dyDescent="0.25">
      <c r="B940" s="27"/>
    </row>
    <row r="941" spans="2:2" ht="15.75" customHeight="1" x14ac:dyDescent="0.25">
      <c r="B941" s="27"/>
    </row>
    <row r="942" spans="2:2" ht="15.75" customHeight="1" x14ac:dyDescent="0.25">
      <c r="B942" s="27"/>
    </row>
    <row r="943" spans="2:2" ht="15.75" customHeight="1" x14ac:dyDescent="0.25">
      <c r="B943" s="27"/>
    </row>
    <row r="944" spans="2:2" ht="15.75" customHeight="1" x14ac:dyDescent="0.25">
      <c r="B944" s="27"/>
    </row>
    <row r="945" spans="2:2" ht="15.75" customHeight="1" x14ac:dyDescent="0.25">
      <c r="B945" s="27"/>
    </row>
    <row r="946" spans="2:2" ht="15.75" customHeight="1" x14ac:dyDescent="0.25">
      <c r="B946" s="27"/>
    </row>
    <row r="947" spans="2:2" ht="15.75" customHeight="1" x14ac:dyDescent="0.25">
      <c r="B947" s="27"/>
    </row>
    <row r="948" spans="2:2" ht="15.75" customHeight="1" x14ac:dyDescent="0.25">
      <c r="B948" s="27"/>
    </row>
    <row r="949" spans="2:2" ht="15.75" customHeight="1" x14ac:dyDescent="0.25">
      <c r="B949" s="27"/>
    </row>
    <row r="950" spans="2:2" ht="15.75" customHeight="1" x14ac:dyDescent="0.25">
      <c r="B950" s="27"/>
    </row>
    <row r="951" spans="2:2" ht="15.75" customHeight="1" x14ac:dyDescent="0.25">
      <c r="B951" s="27"/>
    </row>
    <row r="952" spans="2:2" ht="15.75" customHeight="1" x14ac:dyDescent="0.25">
      <c r="B952" s="27"/>
    </row>
    <row r="953" spans="2:2" ht="15.75" customHeight="1" x14ac:dyDescent="0.25">
      <c r="B953" s="27"/>
    </row>
    <row r="954" spans="2:2" ht="15.75" customHeight="1" x14ac:dyDescent="0.25">
      <c r="B954" s="27"/>
    </row>
    <row r="955" spans="2:2" ht="15.75" customHeight="1" x14ac:dyDescent="0.25">
      <c r="B955" s="27"/>
    </row>
    <row r="956" spans="2:2" ht="15.75" customHeight="1" x14ac:dyDescent="0.25">
      <c r="B956" s="27"/>
    </row>
    <row r="957" spans="2:2" ht="15.75" customHeight="1" x14ac:dyDescent="0.25">
      <c r="B957" s="27"/>
    </row>
    <row r="958" spans="2:2" ht="15.75" customHeight="1" x14ac:dyDescent="0.25">
      <c r="B958" s="27"/>
    </row>
    <row r="959" spans="2:2" ht="15.75" customHeight="1" x14ac:dyDescent="0.25">
      <c r="B959" s="27"/>
    </row>
    <row r="960" spans="2:2" ht="15.75" customHeight="1" x14ac:dyDescent="0.25">
      <c r="B960" s="27"/>
    </row>
    <row r="961" spans="2:2" ht="15.75" customHeight="1" x14ac:dyDescent="0.25">
      <c r="B961" s="27"/>
    </row>
    <row r="962" spans="2:2" ht="15.75" customHeight="1" x14ac:dyDescent="0.25">
      <c r="B962" s="27"/>
    </row>
    <row r="963" spans="2:2" ht="15.75" customHeight="1" x14ac:dyDescent="0.25">
      <c r="B963" s="27"/>
    </row>
    <row r="964" spans="2:2" ht="15.75" customHeight="1" x14ac:dyDescent="0.25">
      <c r="B964" s="27"/>
    </row>
    <row r="965" spans="2:2" ht="15.75" customHeight="1" x14ac:dyDescent="0.25">
      <c r="B965" s="27"/>
    </row>
    <row r="966" spans="2:2" ht="15.75" customHeight="1" x14ac:dyDescent="0.25">
      <c r="B966" s="27"/>
    </row>
    <row r="967" spans="2:2" ht="15.75" customHeight="1" x14ac:dyDescent="0.25">
      <c r="B967" s="27"/>
    </row>
    <row r="968" spans="2:2" ht="15.75" customHeight="1" x14ac:dyDescent="0.25">
      <c r="B968" s="27"/>
    </row>
    <row r="969" spans="2:2" ht="15.75" customHeight="1" x14ac:dyDescent="0.25">
      <c r="B969" s="27"/>
    </row>
    <row r="970" spans="2:2" ht="15.75" customHeight="1" x14ac:dyDescent="0.25">
      <c r="B970" s="27"/>
    </row>
    <row r="971" spans="2:2" ht="15.75" customHeight="1" x14ac:dyDescent="0.25">
      <c r="B971" s="27"/>
    </row>
    <row r="972" spans="2:2" ht="15.75" customHeight="1" x14ac:dyDescent="0.25">
      <c r="B972" s="27"/>
    </row>
    <row r="973" spans="2:2" ht="15.75" customHeight="1" x14ac:dyDescent="0.25">
      <c r="B973" s="27"/>
    </row>
    <row r="974" spans="2:2" ht="15.75" customHeight="1" x14ac:dyDescent="0.25">
      <c r="B974" s="27"/>
    </row>
    <row r="975" spans="2:2" ht="15.75" customHeight="1" x14ac:dyDescent="0.25">
      <c r="B975" s="27"/>
    </row>
    <row r="976" spans="2:2" ht="15.75" customHeight="1" x14ac:dyDescent="0.25">
      <c r="B976" s="27"/>
    </row>
    <row r="977" spans="2:2" ht="15.75" customHeight="1" x14ac:dyDescent="0.25">
      <c r="B977" s="27"/>
    </row>
    <row r="978" spans="2:2" ht="15.75" customHeight="1" x14ac:dyDescent="0.25">
      <c r="B978" s="27"/>
    </row>
    <row r="979" spans="2:2" ht="15.75" customHeight="1" x14ac:dyDescent="0.25">
      <c r="B979" s="27"/>
    </row>
    <row r="980" spans="2:2" ht="15.75" customHeight="1" x14ac:dyDescent="0.25">
      <c r="B980" s="27"/>
    </row>
    <row r="981" spans="2:2" ht="15.75" customHeight="1" x14ac:dyDescent="0.25">
      <c r="B981" s="27"/>
    </row>
    <row r="982" spans="2:2" ht="15.75" customHeight="1" x14ac:dyDescent="0.25">
      <c r="B982" s="27"/>
    </row>
    <row r="983" spans="2:2" ht="15.75" customHeight="1" x14ac:dyDescent="0.25">
      <c r="B983" s="27"/>
    </row>
    <row r="984" spans="2:2" ht="15.75" customHeight="1" x14ac:dyDescent="0.25">
      <c r="B984" s="27"/>
    </row>
    <row r="985" spans="2:2" ht="15.75" customHeight="1" x14ac:dyDescent="0.25">
      <c r="B985" s="27"/>
    </row>
    <row r="986" spans="2:2" ht="15.75" customHeight="1" x14ac:dyDescent="0.25">
      <c r="B986" s="27"/>
    </row>
    <row r="987" spans="2:2" ht="15.75" customHeight="1" x14ac:dyDescent="0.25">
      <c r="B987" s="27"/>
    </row>
    <row r="988" spans="2:2" ht="15.75" customHeight="1" x14ac:dyDescent="0.25">
      <c r="B988" s="27"/>
    </row>
    <row r="989" spans="2:2" ht="15.75" customHeight="1" x14ac:dyDescent="0.25">
      <c r="B989" s="27"/>
    </row>
    <row r="990" spans="2:2" ht="15.75" customHeight="1" x14ac:dyDescent="0.25">
      <c r="B990" s="27"/>
    </row>
    <row r="991" spans="2:2" ht="15.75" customHeight="1" x14ac:dyDescent="0.25">
      <c r="B991" s="27"/>
    </row>
    <row r="992" spans="2:2" ht="15.75" customHeight="1" x14ac:dyDescent="0.25">
      <c r="B992" s="27"/>
    </row>
    <row r="993" spans="2:2" ht="15.75" customHeight="1" x14ac:dyDescent="0.25">
      <c r="B993" s="27"/>
    </row>
    <row r="994" spans="2:2" ht="15.75" customHeight="1" x14ac:dyDescent="0.25">
      <c r="B994" s="27"/>
    </row>
    <row r="995" spans="2:2" ht="15.75" customHeight="1" x14ac:dyDescent="0.25">
      <c r="B995" s="27"/>
    </row>
    <row r="996" spans="2:2" ht="15.75" customHeight="1" x14ac:dyDescent="0.25">
      <c r="B996" s="27"/>
    </row>
    <row r="997" spans="2:2" ht="15.75" customHeight="1" x14ac:dyDescent="0.25">
      <c r="B997" s="27"/>
    </row>
    <row r="998" spans="2:2" ht="15.75" customHeight="1" x14ac:dyDescent="0.25">
      <c r="B998" s="27"/>
    </row>
    <row r="999" spans="2:2" ht="15.75" customHeight="1" x14ac:dyDescent="0.25">
      <c r="B999" s="27"/>
    </row>
    <row r="1000" spans="2:2" ht="15.75" customHeight="1" x14ac:dyDescent="0.25">
      <c r="B1000" s="27"/>
    </row>
    <row r="1001" spans="2:2" ht="15.75" customHeight="1" x14ac:dyDescent="0.25">
      <c r="B1001" s="27"/>
    </row>
    <row r="1002" spans="2:2" ht="15.75" customHeight="1" x14ac:dyDescent="0.25">
      <c r="B1002" s="27"/>
    </row>
    <row r="1003" spans="2:2" ht="15.75" customHeight="1" x14ac:dyDescent="0.25">
      <c r="B1003" s="27"/>
    </row>
    <row r="1004" spans="2:2" ht="15.75" customHeight="1" x14ac:dyDescent="0.25">
      <c r="B1004" s="27"/>
    </row>
    <row r="1005" spans="2:2" ht="15.75" customHeight="1" x14ac:dyDescent="0.25">
      <c r="B1005" s="27"/>
    </row>
    <row r="1006" spans="2:2" ht="15.75" customHeight="1" x14ac:dyDescent="0.25">
      <c r="B1006" s="27"/>
    </row>
    <row r="1007" spans="2:2" ht="15.75" customHeight="1" x14ac:dyDescent="0.25">
      <c r="B1007" s="27"/>
    </row>
    <row r="1008" spans="2:2" ht="15.75" customHeight="1" x14ac:dyDescent="0.25">
      <c r="B1008" s="27"/>
    </row>
    <row r="1009" spans="2:2" ht="15.75" customHeight="1" x14ac:dyDescent="0.25">
      <c r="B1009" s="27"/>
    </row>
    <row r="1010" spans="2:2" ht="15.75" customHeight="1" x14ac:dyDescent="0.25">
      <c r="B1010" s="27"/>
    </row>
    <row r="1011" spans="2:2" ht="15.75" customHeight="1" x14ac:dyDescent="0.25">
      <c r="B1011" s="27"/>
    </row>
    <row r="1012" spans="2:2" ht="15.75" customHeight="1" x14ac:dyDescent="0.25">
      <c r="B1012" s="27"/>
    </row>
    <row r="1013" spans="2:2" ht="15.75" customHeight="1" x14ac:dyDescent="0.25">
      <c r="B1013" s="27"/>
    </row>
    <row r="1014" spans="2:2" ht="15.75" customHeight="1" x14ac:dyDescent="0.25">
      <c r="B1014" s="27"/>
    </row>
    <row r="1015" spans="2:2" ht="15.75" customHeight="1" x14ac:dyDescent="0.25">
      <c r="B1015" s="27"/>
    </row>
    <row r="1016" spans="2:2" ht="15.75" customHeight="1" x14ac:dyDescent="0.25">
      <c r="B1016" s="27"/>
    </row>
    <row r="1017" spans="2:2" ht="15.75" customHeight="1" x14ac:dyDescent="0.25">
      <c r="B1017" s="27"/>
    </row>
    <row r="1018" spans="2:2" ht="15.75" customHeight="1" x14ac:dyDescent="0.25">
      <c r="B1018" s="27"/>
    </row>
    <row r="1019" spans="2:2" ht="15.75" customHeight="1" x14ac:dyDescent="0.25">
      <c r="B1019" s="27"/>
    </row>
    <row r="1020" spans="2:2" ht="15.75" customHeight="1" x14ac:dyDescent="0.25">
      <c r="B1020" s="27"/>
    </row>
    <row r="1021" spans="2:2" ht="15.75" customHeight="1" x14ac:dyDescent="0.25">
      <c r="B1021" s="27"/>
    </row>
    <row r="1022" spans="2:2" ht="15.75" customHeight="1" x14ac:dyDescent="0.25">
      <c r="B1022" s="27"/>
    </row>
    <row r="1023" spans="2:2" ht="15.75" customHeight="1" x14ac:dyDescent="0.25">
      <c r="B1023" s="27"/>
    </row>
    <row r="1024" spans="2:2" ht="15.75" customHeight="1" x14ac:dyDescent="0.25">
      <c r="B1024" s="27"/>
    </row>
    <row r="1025" spans="2:2" ht="15.75" customHeight="1" x14ac:dyDescent="0.25">
      <c r="B1025" s="27"/>
    </row>
    <row r="1026" spans="2:2" ht="15.75" customHeight="1" x14ac:dyDescent="0.25">
      <c r="B1026" s="27"/>
    </row>
    <row r="1027" spans="2:2" ht="15.75" customHeight="1" x14ac:dyDescent="0.25">
      <c r="B1027" s="27"/>
    </row>
    <row r="1028" spans="2:2" ht="15.75" customHeight="1" x14ac:dyDescent="0.25">
      <c r="B1028" s="27"/>
    </row>
    <row r="1029" spans="2:2" ht="15.75" customHeight="1" x14ac:dyDescent="0.25">
      <c r="B1029" s="27"/>
    </row>
    <row r="1030" spans="2:2" ht="15.75" customHeight="1" x14ac:dyDescent="0.25">
      <c r="B1030" s="27"/>
    </row>
    <row r="1031" spans="2:2" ht="15.75" customHeight="1" x14ac:dyDescent="0.25">
      <c r="B1031" s="27"/>
    </row>
    <row r="1032" spans="2:2" ht="15.75" customHeight="1" x14ac:dyDescent="0.25">
      <c r="B1032" s="27"/>
    </row>
    <row r="1033" spans="2:2" ht="15.75" customHeight="1" x14ac:dyDescent="0.25">
      <c r="B1033" s="27"/>
    </row>
    <row r="1034" spans="2:2" ht="15.75" customHeight="1" x14ac:dyDescent="0.25">
      <c r="B1034" s="27"/>
    </row>
    <row r="1035" spans="2:2" ht="15.75" customHeight="1" x14ac:dyDescent="0.25">
      <c r="B1035" s="27"/>
    </row>
    <row r="1036" spans="2:2" ht="15.75" customHeight="1" x14ac:dyDescent="0.25">
      <c r="B1036" s="27"/>
    </row>
    <row r="1037" spans="2:2" ht="15.75" customHeight="1" x14ac:dyDescent="0.25">
      <c r="B1037" s="27"/>
    </row>
    <row r="1038" spans="2:2" ht="15.75" customHeight="1" x14ac:dyDescent="0.25">
      <c r="B1038" s="27"/>
    </row>
    <row r="1039" spans="2:2" ht="15.75" customHeight="1" x14ac:dyDescent="0.25">
      <c r="B1039" s="27"/>
    </row>
    <row r="1040" spans="2:2" ht="15.75" customHeight="1" x14ac:dyDescent="0.25">
      <c r="B1040" s="27"/>
    </row>
    <row r="1041" spans="2:2" ht="15.75" customHeight="1" x14ac:dyDescent="0.25">
      <c r="B1041" s="27"/>
    </row>
    <row r="1042" spans="2:2" ht="15.75" customHeight="1" x14ac:dyDescent="0.25">
      <c r="B1042" s="27"/>
    </row>
    <row r="1043" spans="2:2" ht="15.75" customHeight="1" x14ac:dyDescent="0.25">
      <c r="B1043" s="27"/>
    </row>
    <row r="1044" spans="2:2" ht="15.75" customHeight="1" x14ac:dyDescent="0.25">
      <c r="B1044" s="27"/>
    </row>
    <row r="1045" spans="2:2" ht="15.75" customHeight="1" x14ac:dyDescent="0.25">
      <c r="B1045" s="27"/>
    </row>
    <row r="1046" spans="2:2" ht="15.75" customHeight="1" x14ac:dyDescent="0.25">
      <c r="B1046" s="27"/>
    </row>
    <row r="1047" spans="2:2" ht="15.75" customHeight="1" x14ac:dyDescent="0.25">
      <c r="B1047" s="27"/>
    </row>
    <row r="1048" spans="2:2" ht="15.75" customHeight="1" x14ac:dyDescent="0.25">
      <c r="B1048" s="27"/>
    </row>
    <row r="1049" spans="2:2" ht="15.75" customHeight="1" x14ac:dyDescent="0.25">
      <c r="B1049" s="27"/>
    </row>
    <row r="1050" spans="2:2" ht="15.75" customHeight="1" x14ac:dyDescent="0.25">
      <c r="B1050" s="27"/>
    </row>
    <row r="1051" spans="2:2" ht="15.75" customHeight="1" x14ac:dyDescent="0.25">
      <c r="B1051" s="27"/>
    </row>
    <row r="1052" spans="2:2" ht="15.75" customHeight="1" x14ac:dyDescent="0.25">
      <c r="B1052" s="27"/>
    </row>
    <row r="1053" spans="2:2" ht="15.75" customHeight="1" x14ac:dyDescent="0.25">
      <c r="B1053" s="27"/>
    </row>
    <row r="1054" spans="2:2" ht="15.75" customHeight="1" x14ac:dyDescent="0.25">
      <c r="B1054" s="27"/>
    </row>
    <row r="1055" spans="2:2" ht="15.75" customHeight="1" x14ac:dyDescent="0.25">
      <c r="B1055" s="27"/>
    </row>
    <row r="1056" spans="2:2" ht="15.75" customHeight="1" x14ac:dyDescent="0.25">
      <c r="B1056" s="27"/>
    </row>
    <row r="1057" spans="2:2" ht="15.75" customHeight="1" x14ac:dyDescent="0.25">
      <c r="B1057" s="27"/>
    </row>
    <row r="1058" spans="2:2" ht="15.75" customHeight="1" x14ac:dyDescent="0.25">
      <c r="B1058" s="27"/>
    </row>
    <row r="1059" spans="2:2" ht="15.75" customHeight="1" x14ac:dyDescent="0.25">
      <c r="B1059" s="27"/>
    </row>
    <row r="1060" spans="2:2" ht="15.75" customHeight="1" x14ac:dyDescent="0.25">
      <c r="B1060" s="27"/>
    </row>
    <row r="1061" spans="2:2" ht="15.75" customHeight="1" x14ac:dyDescent="0.25">
      <c r="B1061" s="27"/>
    </row>
    <row r="1062" spans="2:2" ht="15.75" customHeight="1" x14ac:dyDescent="0.25">
      <c r="B1062" s="27"/>
    </row>
    <row r="1063" spans="2:2" ht="15.75" customHeight="1" x14ac:dyDescent="0.25">
      <c r="B1063" s="27"/>
    </row>
    <row r="1064" spans="2:2" ht="15.75" customHeight="1" x14ac:dyDescent="0.25">
      <c r="B1064" s="27"/>
    </row>
    <row r="1065" spans="2:2" ht="15.75" customHeight="1" x14ac:dyDescent="0.25">
      <c r="B1065" s="27"/>
    </row>
    <row r="1066" spans="2:2" ht="15.75" customHeight="1" x14ac:dyDescent="0.25">
      <c r="B1066" s="27"/>
    </row>
    <row r="1067" spans="2:2" ht="15.75" customHeight="1" x14ac:dyDescent="0.25">
      <c r="B1067" s="27"/>
    </row>
    <row r="1068" spans="2:2" ht="15.75" customHeight="1" x14ac:dyDescent="0.25">
      <c r="B1068" s="27"/>
    </row>
    <row r="1069" spans="2:2" ht="15.75" customHeight="1" x14ac:dyDescent="0.25">
      <c r="B1069" s="27"/>
    </row>
    <row r="1070" spans="2:2" ht="15.75" customHeight="1" x14ac:dyDescent="0.25">
      <c r="B1070" s="27"/>
    </row>
    <row r="1071" spans="2:2" ht="15.75" customHeight="1" x14ac:dyDescent="0.25">
      <c r="B1071" s="27"/>
    </row>
    <row r="1072" spans="2:2" ht="15.75" customHeight="1" x14ac:dyDescent="0.25">
      <c r="B1072" s="27"/>
    </row>
    <row r="1073" spans="2:2" ht="15.75" customHeight="1" x14ac:dyDescent="0.25">
      <c r="B1073" s="27"/>
    </row>
    <row r="1074" spans="2:2" ht="15.75" customHeight="1" x14ac:dyDescent="0.25">
      <c r="B1074" s="27"/>
    </row>
    <row r="1075" spans="2:2" ht="15.75" customHeight="1" x14ac:dyDescent="0.25">
      <c r="B1075" s="27"/>
    </row>
    <row r="1076" spans="2:2" ht="15.75" customHeight="1" x14ac:dyDescent="0.25">
      <c r="B1076" s="27"/>
    </row>
    <row r="1077" spans="2:2" ht="15.75" customHeight="1" x14ac:dyDescent="0.25">
      <c r="B1077" s="27"/>
    </row>
    <row r="1078" spans="2:2" ht="15.75" customHeight="1" x14ac:dyDescent="0.25">
      <c r="B1078" s="27"/>
    </row>
    <row r="1079" spans="2:2" ht="15.75" customHeight="1" x14ac:dyDescent="0.25">
      <c r="B1079" s="27"/>
    </row>
    <row r="1080" spans="2:2" ht="15.75" customHeight="1" x14ac:dyDescent="0.25">
      <c r="B1080" s="27"/>
    </row>
    <row r="1081" spans="2:2" ht="15.75" customHeight="1" x14ac:dyDescent="0.25">
      <c r="B1081" s="27"/>
    </row>
    <row r="1082" spans="2:2" ht="15.75" customHeight="1" x14ac:dyDescent="0.25">
      <c r="B1082" s="27"/>
    </row>
    <row r="1083" spans="2:2" ht="15.75" customHeight="1" x14ac:dyDescent="0.25">
      <c r="B1083" s="27"/>
    </row>
    <row r="1084" spans="2:2" ht="15.75" customHeight="1" x14ac:dyDescent="0.25">
      <c r="B1084" s="27"/>
    </row>
    <row r="1085" spans="2:2" ht="15.75" customHeight="1" x14ac:dyDescent="0.25">
      <c r="B1085" s="27"/>
    </row>
    <row r="1086" spans="2:2" ht="15.75" customHeight="1" x14ac:dyDescent="0.25">
      <c r="B1086" s="27"/>
    </row>
    <row r="1087" spans="2:2" ht="15.75" customHeight="1" x14ac:dyDescent="0.25">
      <c r="B1087" s="27"/>
    </row>
    <row r="1088" spans="2:2" ht="15.75" customHeight="1" x14ac:dyDescent="0.25">
      <c r="B1088" s="27"/>
    </row>
    <row r="1089" spans="2:2" ht="15.75" customHeight="1" x14ac:dyDescent="0.25">
      <c r="B1089" s="27"/>
    </row>
    <row r="1090" spans="2:2" ht="15.75" customHeight="1" x14ac:dyDescent="0.25">
      <c r="B1090" s="27"/>
    </row>
    <row r="1091" spans="2:2" ht="15.75" customHeight="1" x14ac:dyDescent="0.25">
      <c r="B1091" s="27"/>
    </row>
    <row r="1092" spans="2:2" ht="15.75" customHeight="1" x14ac:dyDescent="0.25">
      <c r="B1092" s="27"/>
    </row>
    <row r="1093" spans="2:2" ht="15.75" customHeight="1" x14ac:dyDescent="0.25">
      <c r="B1093" s="27"/>
    </row>
    <row r="1094" spans="2:2" ht="15.75" customHeight="1" x14ac:dyDescent="0.25">
      <c r="B1094" s="27"/>
    </row>
    <row r="1095" spans="2:2" ht="15.75" customHeight="1" x14ac:dyDescent="0.25">
      <c r="B1095" s="27"/>
    </row>
    <row r="1096" spans="2:2" ht="15.75" customHeight="1" x14ac:dyDescent="0.25">
      <c r="B1096" s="27"/>
    </row>
    <row r="1097" spans="2:2" ht="15.75" customHeight="1" x14ac:dyDescent="0.25">
      <c r="B1097" s="27"/>
    </row>
    <row r="1098" spans="2:2" ht="15.75" customHeight="1" x14ac:dyDescent="0.25">
      <c r="B1098" s="27"/>
    </row>
    <row r="1099" spans="2:2" ht="15.75" customHeight="1" x14ac:dyDescent="0.25">
      <c r="B1099" s="27"/>
    </row>
    <row r="1100" spans="2:2" ht="15.75" customHeight="1" x14ac:dyDescent="0.25">
      <c r="B1100" s="27"/>
    </row>
    <row r="1101" spans="2:2" ht="15.75" customHeight="1" x14ac:dyDescent="0.25">
      <c r="B1101" s="27"/>
    </row>
    <row r="1102" spans="2:2" ht="15.75" customHeight="1" x14ac:dyDescent="0.25">
      <c r="B1102" s="27"/>
    </row>
    <row r="1103" spans="2:2" ht="15.75" customHeight="1" x14ac:dyDescent="0.25">
      <c r="B1103" s="27"/>
    </row>
    <row r="1104" spans="2:2" ht="15.75" customHeight="1" x14ac:dyDescent="0.25">
      <c r="B1104" s="27"/>
    </row>
    <row r="1105" spans="2:2" ht="15.75" customHeight="1" x14ac:dyDescent="0.25">
      <c r="B1105" s="27"/>
    </row>
    <row r="1106" spans="2:2" ht="15.75" customHeight="1" x14ac:dyDescent="0.25">
      <c r="B1106" s="27"/>
    </row>
    <row r="1107" spans="2:2" ht="15.75" customHeight="1" x14ac:dyDescent="0.25">
      <c r="B1107" s="27"/>
    </row>
    <row r="1108" spans="2:2" ht="15.75" customHeight="1" x14ac:dyDescent="0.25">
      <c r="B1108" s="27"/>
    </row>
    <row r="1109" spans="2:2" ht="15.75" customHeight="1" x14ac:dyDescent="0.25">
      <c r="B1109" s="27"/>
    </row>
    <row r="1110" spans="2:2" ht="15.75" customHeight="1" x14ac:dyDescent="0.25">
      <c r="B1110" s="27"/>
    </row>
    <row r="1111" spans="2:2" ht="15.75" customHeight="1" x14ac:dyDescent="0.25">
      <c r="B1111" s="27"/>
    </row>
    <row r="1112" spans="2:2" ht="15.75" customHeight="1" x14ac:dyDescent="0.25">
      <c r="B1112" s="27"/>
    </row>
    <row r="1113" spans="2:2" ht="15.75" customHeight="1" x14ac:dyDescent="0.25">
      <c r="B1113" s="27"/>
    </row>
    <row r="1114" spans="2:2" ht="15.75" customHeight="1" x14ac:dyDescent="0.25">
      <c r="B1114" s="27"/>
    </row>
    <row r="1115" spans="2:2" ht="15.75" customHeight="1" x14ac:dyDescent="0.25">
      <c r="B1115" s="27"/>
    </row>
    <row r="1116" spans="2:2" ht="15.75" customHeight="1" x14ac:dyDescent="0.25">
      <c r="B1116" s="27"/>
    </row>
    <row r="1117" spans="2:2" ht="15.75" customHeight="1" x14ac:dyDescent="0.25">
      <c r="B1117" s="27"/>
    </row>
    <row r="1118" spans="2:2" ht="15.75" customHeight="1" x14ac:dyDescent="0.25">
      <c r="B1118" s="27"/>
    </row>
    <row r="1119" spans="2:2" ht="15.75" customHeight="1" x14ac:dyDescent="0.25">
      <c r="B1119" s="27"/>
    </row>
    <row r="1120" spans="2:2" ht="15.75" customHeight="1" x14ac:dyDescent="0.25">
      <c r="B1120" s="27"/>
    </row>
    <row r="1121" spans="2:2" ht="15.75" customHeight="1" x14ac:dyDescent="0.25">
      <c r="B1121" s="27"/>
    </row>
    <row r="1122" spans="2:2" ht="15.75" customHeight="1" x14ac:dyDescent="0.25">
      <c r="B1122" s="27"/>
    </row>
    <row r="1123" spans="2:2" ht="15.75" customHeight="1" x14ac:dyDescent="0.25">
      <c r="B1123" s="27"/>
    </row>
    <row r="1124" spans="2:2" ht="15.75" customHeight="1" x14ac:dyDescent="0.25">
      <c r="B1124" s="27"/>
    </row>
    <row r="1125" spans="2:2" ht="15.75" customHeight="1" x14ac:dyDescent="0.25">
      <c r="B1125" s="27"/>
    </row>
    <row r="1126" spans="2:2" ht="15.75" customHeight="1" x14ac:dyDescent="0.25">
      <c r="B1126" s="27"/>
    </row>
    <row r="1127" spans="2:2" ht="15.75" customHeight="1" x14ac:dyDescent="0.25">
      <c r="B1127" s="27"/>
    </row>
    <row r="1128" spans="2:2" ht="15.75" customHeight="1" x14ac:dyDescent="0.25">
      <c r="B1128" s="27"/>
    </row>
    <row r="1129" spans="2:2" ht="15.75" customHeight="1" x14ac:dyDescent="0.25">
      <c r="B1129" s="27"/>
    </row>
    <row r="1130" spans="2:2" ht="15.75" customHeight="1" x14ac:dyDescent="0.25">
      <c r="B1130" s="27"/>
    </row>
    <row r="1131" spans="2:2" ht="15.75" customHeight="1" x14ac:dyDescent="0.25">
      <c r="B1131" s="27"/>
    </row>
    <row r="1132" spans="2:2" ht="15.75" customHeight="1" x14ac:dyDescent="0.25">
      <c r="B1132" s="27"/>
    </row>
    <row r="1133" spans="2:2" ht="15.75" customHeight="1" x14ac:dyDescent="0.25">
      <c r="B1133" s="27"/>
    </row>
    <row r="1134" spans="2:2" ht="15.75" customHeight="1" x14ac:dyDescent="0.25">
      <c r="B1134" s="27"/>
    </row>
    <row r="1135" spans="2:2" ht="15.75" customHeight="1" x14ac:dyDescent="0.25">
      <c r="B1135" s="27"/>
    </row>
    <row r="1136" spans="2:2" ht="15.75" customHeight="1" x14ac:dyDescent="0.25">
      <c r="B1136" s="27"/>
    </row>
    <row r="1137" spans="2:2" ht="15.75" customHeight="1" x14ac:dyDescent="0.25">
      <c r="B1137" s="27"/>
    </row>
    <row r="1138" spans="2:2" ht="15.75" customHeight="1" x14ac:dyDescent="0.25">
      <c r="B1138" s="27"/>
    </row>
    <row r="1139" spans="2:2" ht="15.75" customHeight="1" x14ac:dyDescent="0.25">
      <c r="B1139" s="27"/>
    </row>
    <row r="1140" spans="2:2" ht="15.75" customHeight="1" x14ac:dyDescent="0.25">
      <c r="B1140" s="27"/>
    </row>
    <row r="1141" spans="2:2" ht="15.75" customHeight="1" x14ac:dyDescent="0.25">
      <c r="B1141" s="27"/>
    </row>
    <row r="1142" spans="2:2" ht="15.75" customHeight="1" x14ac:dyDescent="0.25">
      <c r="B1142" s="27"/>
    </row>
    <row r="1143" spans="2:2" ht="15.75" customHeight="1" x14ac:dyDescent="0.25">
      <c r="B1143" s="27"/>
    </row>
    <row r="1144" spans="2:2" ht="15.75" customHeight="1" x14ac:dyDescent="0.25">
      <c r="B1144" s="27"/>
    </row>
    <row r="1145" spans="2:2" ht="15.75" customHeight="1" x14ac:dyDescent="0.25">
      <c r="B1145" s="27"/>
    </row>
    <row r="1146" spans="2:2" ht="15.75" customHeight="1" x14ac:dyDescent="0.25">
      <c r="B1146" s="27"/>
    </row>
    <row r="1147" spans="2:2" ht="15.75" customHeight="1" x14ac:dyDescent="0.25">
      <c r="B1147" s="27"/>
    </row>
    <row r="1148" spans="2:2" ht="15.75" customHeight="1" x14ac:dyDescent="0.25">
      <c r="B1148" s="27"/>
    </row>
    <row r="1149" spans="2:2" ht="15.75" customHeight="1" x14ac:dyDescent="0.25">
      <c r="B1149" s="27"/>
    </row>
    <row r="1150" spans="2:2" ht="15.75" customHeight="1" x14ac:dyDescent="0.25">
      <c r="B1150" s="27"/>
    </row>
    <row r="1151" spans="2:2" ht="15.75" customHeight="1" x14ac:dyDescent="0.25">
      <c r="B1151" s="27"/>
    </row>
    <row r="1152" spans="2:2" ht="15.75" customHeight="1" x14ac:dyDescent="0.25">
      <c r="B1152" s="27"/>
    </row>
    <row r="1153" spans="2:2" ht="15.75" customHeight="1" x14ac:dyDescent="0.25">
      <c r="B1153" s="27"/>
    </row>
    <row r="1154" spans="2:2" ht="15.75" customHeight="1" x14ac:dyDescent="0.25">
      <c r="B1154" s="27"/>
    </row>
    <row r="1155" spans="2:2" ht="15.75" customHeight="1" x14ac:dyDescent="0.25">
      <c r="B1155" s="27"/>
    </row>
    <row r="1156" spans="2:2" ht="15.75" customHeight="1" x14ac:dyDescent="0.25">
      <c r="B1156" s="27"/>
    </row>
    <row r="1157" spans="2:2" ht="15.75" customHeight="1" x14ac:dyDescent="0.25">
      <c r="B1157" s="27"/>
    </row>
    <row r="1158" spans="2:2" ht="15.75" customHeight="1" x14ac:dyDescent="0.25">
      <c r="B1158" s="27"/>
    </row>
    <row r="1159" spans="2:2" ht="15.75" customHeight="1" x14ac:dyDescent="0.25">
      <c r="B1159" s="27"/>
    </row>
    <row r="1160" spans="2:2" ht="15.75" customHeight="1" x14ac:dyDescent="0.25">
      <c r="B1160" s="27"/>
    </row>
    <row r="1161" spans="2:2" ht="15.75" customHeight="1" x14ac:dyDescent="0.25">
      <c r="B1161" s="27"/>
    </row>
    <row r="1162" spans="2:2" ht="15.75" customHeight="1" x14ac:dyDescent="0.25">
      <c r="B1162" s="27"/>
    </row>
    <row r="1163" spans="2:2" ht="15.75" customHeight="1" x14ac:dyDescent="0.25">
      <c r="B1163" s="27"/>
    </row>
    <row r="1164" spans="2:2" ht="15.75" customHeight="1" x14ac:dyDescent="0.25">
      <c r="B1164" s="27"/>
    </row>
    <row r="1165" spans="2:2" ht="15.75" customHeight="1" x14ac:dyDescent="0.25">
      <c r="B1165" s="27"/>
    </row>
    <row r="1166" spans="2:2" ht="15.75" customHeight="1" x14ac:dyDescent="0.25">
      <c r="B1166" s="27"/>
    </row>
    <row r="1167" spans="2:2" ht="15.75" customHeight="1" x14ac:dyDescent="0.25">
      <c r="B1167" s="27"/>
    </row>
    <row r="1168" spans="2:2" ht="15.75" customHeight="1" x14ac:dyDescent="0.25">
      <c r="B1168" s="27"/>
    </row>
    <row r="1169" spans="2:2" ht="15.75" customHeight="1" x14ac:dyDescent="0.25">
      <c r="B1169" s="27"/>
    </row>
    <row r="1170" spans="2:2" ht="15.75" customHeight="1" x14ac:dyDescent="0.25">
      <c r="B1170" s="27"/>
    </row>
    <row r="1171" spans="2:2" ht="15.75" customHeight="1" x14ac:dyDescent="0.25">
      <c r="B1171" s="27"/>
    </row>
    <row r="1172" spans="2:2" ht="15.75" customHeight="1" x14ac:dyDescent="0.25">
      <c r="B1172" s="27"/>
    </row>
    <row r="1173" spans="2:2" ht="15.75" customHeight="1" x14ac:dyDescent="0.25">
      <c r="B1173" s="27"/>
    </row>
    <row r="1174" spans="2:2" ht="15.75" customHeight="1" x14ac:dyDescent="0.25">
      <c r="B1174" s="27"/>
    </row>
    <row r="1175" spans="2:2" ht="15.75" customHeight="1" x14ac:dyDescent="0.25">
      <c r="B1175" s="27"/>
    </row>
    <row r="1176" spans="2:2" ht="15.75" customHeight="1" x14ac:dyDescent="0.25">
      <c r="B1176" s="27"/>
    </row>
    <row r="1177" spans="2:2" ht="15.75" customHeight="1" x14ac:dyDescent="0.25">
      <c r="B1177" s="27"/>
    </row>
    <row r="1178" spans="2:2" ht="15.75" customHeight="1" x14ac:dyDescent="0.25">
      <c r="B1178" s="27"/>
    </row>
    <row r="1179" spans="2:2" ht="15.75" customHeight="1" x14ac:dyDescent="0.25">
      <c r="B1179" s="27"/>
    </row>
    <row r="1180" spans="2:2" ht="15.75" customHeight="1" x14ac:dyDescent="0.25">
      <c r="B1180" s="27"/>
    </row>
    <row r="1181" spans="2:2" ht="15.75" customHeight="1" x14ac:dyDescent="0.25">
      <c r="B1181" s="27"/>
    </row>
    <row r="1182" spans="2:2" ht="15.75" customHeight="1" x14ac:dyDescent="0.25">
      <c r="B1182" s="27"/>
    </row>
    <row r="1183" spans="2:2" ht="15.75" customHeight="1" x14ac:dyDescent="0.25">
      <c r="B1183" s="27"/>
    </row>
    <row r="1184" spans="2:2" ht="15.75" customHeight="1" x14ac:dyDescent="0.25">
      <c r="B1184" s="27"/>
    </row>
    <row r="1185" spans="2:2" ht="15.75" customHeight="1" x14ac:dyDescent="0.25">
      <c r="B1185" s="27"/>
    </row>
    <row r="1186" spans="2:2" ht="15.75" customHeight="1" x14ac:dyDescent="0.25">
      <c r="B1186" s="27"/>
    </row>
    <row r="1187" spans="2:2" ht="15.75" customHeight="1" x14ac:dyDescent="0.25">
      <c r="B1187" s="27"/>
    </row>
    <row r="1188" spans="2:2" ht="15.75" customHeight="1" x14ac:dyDescent="0.25">
      <c r="B1188" s="27"/>
    </row>
    <row r="1189" spans="2:2" ht="15.75" customHeight="1" x14ac:dyDescent="0.25">
      <c r="B1189" s="27"/>
    </row>
    <row r="1190" spans="2:2" ht="15.75" customHeight="1" x14ac:dyDescent="0.25">
      <c r="B1190" s="27"/>
    </row>
  </sheetData>
  <mergeCells count="82">
    <mergeCell ref="AP1:AR1"/>
    <mergeCell ref="AV1:AX1"/>
    <mergeCell ref="AY1:BA1"/>
    <mergeCell ref="A341:A345"/>
    <mergeCell ref="A6:A21"/>
    <mergeCell ref="A104:A143"/>
    <mergeCell ref="U1:W1"/>
    <mergeCell ref="AD1:AF1"/>
    <mergeCell ref="A271:B271"/>
    <mergeCell ref="A273:B273"/>
    <mergeCell ref="A257:B257"/>
    <mergeCell ref="A199:B199"/>
    <mergeCell ref="A95:A97"/>
    <mergeCell ref="A194:B194"/>
    <mergeCell ref="A267:A268"/>
    <mergeCell ref="A98:B98"/>
    <mergeCell ref="AM1:AO1"/>
    <mergeCell ref="A68:B68"/>
    <mergeCell ref="A22:B22"/>
    <mergeCell ref="A62:B62"/>
    <mergeCell ref="A65:B65"/>
    <mergeCell ref="A63:A64"/>
    <mergeCell ref="A66:A67"/>
    <mergeCell ref="A23:A60"/>
    <mergeCell ref="X1:Z1"/>
    <mergeCell ref="C1:E1"/>
    <mergeCell ref="F1:H1"/>
    <mergeCell ref="AS1:AU1"/>
    <mergeCell ref="A94:B94"/>
    <mergeCell ref="AA1:AC1"/>
    <mergeCell ref="AG1:AI1"/>
    <mergeCell ref="I1:K1"/>
    <mergeCell ref="R1:T1"/>
    <mergeCell ref="L1:N1"/>
    <mergeCell ref="O1:Q1"/>
    <mergeCell ref="A1:A2"/>
    <mergeCell ref="B1:B2"/>
    <mergeCell ref="A5:B5"/>
    <mergeCell ref="AJ1:AL1"/>
    <mergeCell ref="A69:A70"/>
    <mergeCell ref="A87:B87"/>
    <mergeCell ref="A88:A93"/>
    <mergeCell ref="A71:B71"/>
    <mergeCell ref="A318:A320"/>
    <mergeCell ref="A269:B269"/>
    <mergeCell ref="A253:A256"/>
    <mergeCell ref="A241:B241"/>
    <mergeCell ref="A146:A193"/>
    <mergeCell ref="A196:A198"/>
    <mergeCell ref="A200:A240"/>
    <mergeCell ref="A262:B262"/>
    <mergeCell ref="A265:B265"/>
    <mergeCell ref="A243:B243"/>
    <mergeCell ref="A245:B245"/>
    <mergeCell ref="A247:B247"/>
    <mergeCell ref="A252:B252"/>
    <mergeCell ref="A248:A251"/>
    <mergeCell ref="A99:A101"/>
    <mergeCell ref="A102:B102"/>
    <mergeCell ref="A144:B144"/>
    <mergeCell ref="A330:A332"/>
    <mergeCell ref="A335:A337"/>
    <mergeCell ref="A329:B329"/>
    <mergeCell ref="A322:A328"/>
    <mergeCell ref="A258:A261"/>
    <mergeCell ref="A289:A291"/>
    <mergeCell ref="A292:B292"/>
    <mergeCell ref="A321:B321"/>
    <mergeCell ref="A293:A295"/>
    <mergeCell ref="A288:B288"/>
    <mergeCell ref="A275:B275"/>
    <mergeCell ref="A277:B277"/>
    <mergeCell ref="A279:B279"/>
    <mergeCell ref="A284:B284"/>
    <mergeCell ref="A286:A287"/>
    <mergeCell ref="A281:A283"/>
    <mergeCell ref="B317:C317"/>
    <mergeCell ref="A309:A316"/>
    <mergeCell ref="A296:B296"/>
    <mergeCell ref="A298:B298"/>
    <mergeCell ref="A300:A307"/>
    <mergeCell ref="A308:B308"/>
  </mergeCells>
  <hyperlinks>
    <hyperlink ref="A318" r:id="rId1" display="Swachh Bharat Mission Rural"/>
  </hyperlinks>
  <pageMargins left="0.7" right="0.7" top="0.75" bottom="0.75" header="0" footer="0"/>
  <pageSetup orientation="portrait" r:id="rId2"/>
  <ignoredErrors>
    <ignoredError sqref="AF6:AF15 AF17:AF20 AF45:AF60 AO4 AF104:AF121 AF130:AF135 AF141:AF143 AF289:AF291 AF99:AF101 AF335:AF337 AF196:AF198 AF281:AF283 AC88:AC93 AF146:AF154 AF156:AF173 AF184:AF187 AF267:AF268 AF353:AF355 AF304 AF242 AC228:AC240 AF306 AO228:AO240 AR6:AR15 AR95:AR97 AR99:AR101 AX95:AX97 AX99:AX101 AX6:AX15 AR20 AX17:AX21 AR23:AR43 AR123:AR128 AX123:AX128 AR156:AR173 AX156:AX173 AX146:AX154 AR146:AR154 AX267 AX281:AX283 AX289:AX291 AR289:AR291 AR294:AR295 AX294:AX295 AR104:AR121 AX104:AX121 AX130:AX135 AR130:AR135 AR304 AX304 AR335:AR337 AX141:AX143 AR184:AR187 AR45:AR60 AX23:AX60 AX335:AX337 AR175:AR178 AF175:AF178 AO200:AO225 AC200:AC225 AX300:AX302 AR300:AR302 AF300:AF302 AX330:AX332 AR330:AR332 AF330:AF332 AX333 AR333 AF333" formulaRange="1"/>
    <ignoredError sqref="AF16 AF122:AF128 AF137:AF140 AF356 AF297 AF305 AF95:AF97 AF246 AF244 AF293:AF295 AX98 AR16:AR19 AX16 AR242 AR244 AX242 AX244 AR246 AX292:AX293 AR292:AR293 AR122 AX122 AR297 AX297 AX306 AR306 AR137:AR139 AR141:AR143 AX137:AX139 AX184:AX187 AX175:AX178" formula="1" formulaRange="1"/>
    <ignoredError sqref="AF129 AF136 AF44 AF155 W94 W102 AL244 AO244 AC79 Z79 AL79 W65 AF174 AC347 AF79 AO79 AO289:AO291 AL246 AO246 AO199 AF199 Z65:Z68 AC65:AC68 AF65:AF68 AL65:AO68 AU65:AU67 AF94 AF98 Z257 AF243 AF245 AF247:AF252 AF257 AF274 AF272 AF276 AF270 AF269 AF271 AF277:AF278 AF273 AF275 AC274 AC272 AC271 AC273 AC275:AC277 Z274 Z272 Z271 Z273 Z275:Z277 W5 W16 W44 W68 W71 AF5 W79 W98 W298 AC252 AC257 Z278:AC278 Y340:AC340 Z346:AC346 W257 W252 W292 W269:W278 W296 Z252 AO252:AO257 AL276 AL274 AL272 AL271:AO271 AL273:AO273 AM272:AO272 AL275:AO275 AM274:AO274 AL277:AO277 AM276:AO276 AU278 AU253:AU256 AL252:AL257 AF292 AF296 AF339:AF340 AO340 AL340 AL346 AF352 AL278:AO278 W140 W122:W139 W141:W145 W155:W174 W241 W305 AF321 W339:W340 W321 W346 W352 W356 W288 AF288 W193 Z321 AL321 AC321 AO321 AF329 AR94 AX94 BA94 AR98 BA98 AX5 BA16 AR5 BA122 AR155 AX155 BA155 AU199 AR241 AR243 AX241 AX243 BA241 BA243 BA244:BA246 AX245:AX246 AR245 AR247 BA292 AR129:BA129 AR296 AX296 BA296 AX305 AR305 AX340 BA340 AR340 AU340 AR136 AR140 AX136 AX140 BA136 BA140 AR174 AX174 BA174 BA199 AX199 AR199 AR44 AU79 AR79 AX79 BA79 BA5 BA44 BA65 BA68 BA269:BA271 BA273:BA279 BA305 AR334 AR338"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94"/>
  <sheetViews>
    <sheetView tabSelected="1" zoomScale="130" zoomScaleNormal="130" workbookViewId="0">
      <pane xSplit="1" ySplit="4" topLeftCell="W5" activePane="bottomRight" state="frozen"/>
      <selection pane="topRight" activeCell="B1" sqref="B1"/>
      <selection pane="bottomLeft" activeCell="A5" sqref="A5"/>
      <selection pane="bottomRight" activeCell="Y61" sqref="Y61"/>
    </sheetView>
  </sheetViews>
  <sheetFormatPr defaultColWidth="14.42578125" defaultRowHeight="15" customHeight="1" x14ac:dyDescent="0.25"/>
  <cols>
    <col min="1" max="1" width="63.7109375" customWidth="1"/>
    <col min="2" max="3" width="10.5703125" bestFit="1" customWidth="1"/>
    <col min="4" max="4" width="10.5703125" style="59" bestFit="1" customWidth="1"/>
    <col min="5" max="5" width="10.5703125" bestFit="1" customWidth="1"/>
    <col min="6" max="6" width="10.42578125" bestFit="1" customWidth="1"/>
    <col min="7" max="7" width="10.5703125" style="59" bestFit="1" customWidth="1"/>
    <col min="8" max="8" width="10.5703125" bestFit="1" customWidth="1"/>
    <col min="9" max="9" width="10.42578125" bestFit="1" customWidth="1"/>
    <col min="10" max="10" width="16.140625" style="59" customWidth="1"/>
    <col min="11" max="12" width="10.5703125" bestFit="1" customWidth="1"/>
    <col min="13" max="13" width="11.85546875" style="59" bestFit="1" customWidth="1"/>
    <col min="14" max="15" width="10.5703125" hidden="1" customWidth="1"/>
    <col min="16" max="16" width="9.5703125" hidden="1" customWidth="1"/>
    <col min="17" max="17" width="11.7109375" bestFit="1" customWidth="1"/>
    <col min="18" max="18" width="10.5703125" bestFit="1" customWidth="1"/>
    <col min="19" max="19" width="11.85546875" style="59" bestFit="1" customWidth="1"/>
    <col min="20" max="20" width="11.7109375" bestFit="1" customWidth="1"/>
    <col min="21" max="21" width="10.42578125" bestFit="1" customWidth="1"/>
    <col min="22" max="22" width="11.85546875" style="59" bestFit="1" customWidth="1"/>
    <col min="23" max="24" width="10.5703125" style="59" customWidth="1"/>
    <col min="25" max="26" width="11.85546875" style="59" bestFit="1" customWidth="1"/>
    <col min="27" max="27" width="10.7109375" style="59" bestFit="1" customWidth="1"/>
    <col min="28" max="29" width="11.85546875" style="59" bestFit="1" customWidth="1"/>
    <col min="30" max="30" width="10.5703125" style="59" customWidth="1"/>
    <col min="31" max="32" width="11.85546875" style="59" bestFit="1" customWidth="1"/>
    <col min="33" max="33" width="10.7109375" style="59" bestFit="1" customWidth="1"/>
    <col min="34" max="34" width="11.85546875" style="59" bestFit="1" customWidth="1"/>
    <col min="35" max="49" width="14.42578125" style="214"/>
  </cols>
  <sheetData>
    <row r="1" spans="1:49" ht="36.75" customHeight="1" x14ac:dyDescent="0.25">
      <c r="A1" s="166" t="s">
        <v>346</v>
      </c>
      <c r="B1" s="42"/>
      <c r="C1" s="42"/>
      <c r="D1" s="42"/>
      <c r="E1" s="42"/>
      <c r="F1" s="42"/>
      <c r="G1" s="42"/>
      <c r="H1" s="42"/>
      <c r="I1" s="42"/>
      <c r="J1" s="42"/>
      <c r="K1" s="42"/>
      <c r="L1" s="42"/>
      <c r="M1" s="42"/>
      <c r="N1" s="42"/>
      <c r="O1" s="42"/>
      <c r="P1" s="42"/>
      <c r="Q1" s="42"/>
      <c r="R1" s="42"/>
      <c r="S1" s="42"/>
      <c r="T1" s="42"/>
      <c r="U1" s="42"/>
      <c r="V1" s="42"/>
      <c r="W1" s="189"/>
      <c r="X1" s="189"/>
      <c r="Y1" s="189"/>
      <c r="Z1" s="147"/>
      <c r="AA1" s="147"/>
      <c r="AB1" s="147"/>
      <c r="AC1" s="189"/>
      <c r="AD1" s="189"/>
      <c r="AE1" s="189"/>
      <c r="AF1" s="189"/>
      <c r="AG1" s="189"/>
      <c r="AH1" s="189"/>
    </row>
    <row r="2" spans="1:49" ht="15" customHeight="1" x14ac:dyDescent="0.25">
      <c r="A2" s="382" t="s">
        <v>0</v>
      </c>
      <c r="B2" s="357" t="s">
        <v>47</v>
      </c>
      <c r="C2" s="358"/>
      <c r="D2" s="359"/>
      <c r="E2" s="357" t="s">
        <v>46</v>
      </c>
      <c r="F2" s="358"/>
      <c r="G2" s="359"/>
      <c r="H2" s="357" t="s">
        <v>356</v>
      </c>
      <c r="I2" s="358"/>
      <c r="J2" s="359"/>
      <c r="K2" s="357" t="s">
        <v>57</v>
      </c>
      <c r="L2" s="358"/>
      <c r="M2" s="359"/>
      <c r="N2" s="357" t="s">
        <v>49</v>
      </c>
      <c r="O2" s="358"/>
      <c r="P2" s="359"/>
      <c r="Q2" s="357" t="s">
        <v>50</v>
      </c>
      <c r="R2" s="358"/>
      <c r="S2" s="359"/>
      <c r="T2" s="357" t="s">
        <v>58</v>
      </c>
      <c r="U2" s="358"/>
      <c r="V2" s="359"/>
      <c r="W2" s="357" t="s">
        <v>359</v>
      </c>
      <c r="X2" s="358"/>
      <c r="Y2" s="359"/>
      <c r="Z2" s="357" t="s">
        <v>59</v>
      </c>
      <c r="AA2" s="358"/>
      <c r="AB2" s="359"/>
      <c r="AC2" s="357" t="s">
        <v>357</v>
      </c>
      <c r="AD2" s="358"/>
      <c r="AE2" s="359"/>
      <c r="AF2" s="357" t="s">
        <v>358</v>
      </c>
      <c r="AG2" s="358"/>
      <c r="AH2" s="359"/>
    </row>
    <row r="3" spans="1:49" ht="15" customHeight="1" x14ac:dyDescent="0.25">
      <c r="A3" s="327"/>
      <c r="B3" s="17" t="s">
        <v>5</v>
      </c>
      <c r="C3" s="17" t="s">
        <v>6</v>
      </c>
      <c r="D3" s="17" t="s">
        <v>7</v>
      </c>
      <c r="E3" s="17" t="s">
        <v>5</v>
      </c>
      <c r="F3" s="17" t="s">
        <v>6</v>
      </c>
      <c r="G3" s="17" t="s">
        <v>7</v>
      </c>
      <c r="H3" s="17" t="s">
        <v>5</v>
      </c>
      <c r="I3" s="17" t="s">
        <v>6</v>
      </c>
      <c r="J3" s="17" t="s">
        <v>7</v>
      </c>
      <c r="K3" s="17" t="s">
        <v>5</v>
      </c>
      <c r="L3" s="17" t="s">
        <v>6</v>
      </c>
      <c r="M3" s="17" t="s">
        <v>7</v>
      </c>
      <c r="N3" s="17" t="s">
        <v>5</v>
      </c>
      <c r="O3" s="17" t="s">
        <v>6</v>
      </c>
      <c r="P3" s="17" t="s">
        <v>7</v>
      </c>
      <c r="Q3" s="17" t="s">
        <v>5</v>
      </c>
      <c r="R3" s="17" t="s">
        <v>6</v>
      </c>
      <c r="S3" s="17" t="s">
        <v>7</v>
      </c>
      <c r="T3" s="17" t="s">
        <v>5</v>
      </c>
      <c r="U3" s="17" t="s">
        <v>6</v>
      </c>
      <c r="V3" s="17" t="s">
        <v>7</v>
      </c>
      <c r="W3" s="17" t="s">
        <v>5</v>
      </c>
      <c r="X3" s="17" t="s">
        <v>6</v>
      </c>
      <c r="Y3" s="17" t="s">
        <v>7</v>
      </c>
      <c r="Z3" s="17" t="s">
        <v>5</v>
      </c>
      <c r="AA3" s="17" t="s">
        <v>6</v>
      </c>
      <c r="AB3" s="17" t="s">
        <v>7</v>
      </c>
      <c r="AC3" s="17" t="s">
        <v>5</v>
      </c>
      <c r="AD3" s="17" t="s">
        <v>6</v>
      </c>
      <c r="AE3" s="17" t="s">
        <v>7</v>
      </c>
      <c r="AF3" s="17" t="s">
        <v>5</v>
      </c>
      <c r="AG3" s="17" t="s">
        <v>6</v>
      </c>
      <c r="AH3" s="17" t="s">
        <v>7</v>
      </c>
    </row>
    <row r="4" spans="1:49" ht="15" customHeight="1" x14ac:dyDescent="0.25">
      <c r="A4" s="1" t="s">
        <v>0</v>
      </c>
      <c r="B4" s="154"/>
      <c r="C4" s="154"/>
      <c r="D4" s="154"/>
      <c r="E4" s="154"/>
      <c r="F4" s="154"/>
      <c r="G4" s="154"/>
      <c r="H4" s="154"/>
      <c r="I4" s="154"/>
      <c r="J4" s="154"/>
      <c r="K4" s="154"/>
      <c r="L4" s="154"/>
      <c r="M4" s="154"/>
      <c r="N4" s="32"/>
      <c r="O4" s="32"/>
      <c r="P4" s="155"/>
      <c r="Q4" s="32"/>
      <c r="R4" s="32"/>
      <c r="S4" s="32"/>
      <c r="T4" s="32"/>
      <c r="U4" s="32"/>
      <c r="V4" s="32"/>
      <c r="W4" s="28"/>
      <c r="X4" s="28"/>
      <c r="Y4" s="28"/>
      <c r="Z4" s="148"/>
      <c r="AA4" s="148"/>
      <c r="AB4" s="148"/>
      <c r="AC4" s="28"/>
      <c r="AD4" s="28"/>
      <c r="AE4" s="28"/>
      <c r="AF4" s="28"/>
      <c r="AG4" s="28"/>
      <c r="AH4" s="28"/>
    </row>
    <row r="5" spans="1:49" x14ac:dyDescent="0.25">
      <c r="A5" s="152" t="s">
        <v>8</v>
      </c>
      <c r="B5" s="159">
        <v>10215.99</v>
      </c>
      <c r="C5" s="159">
        <v>0</v>
      </c>
      <c r="D5" s="160">
        <v>10215.99</v>
      </c>
      <c r="E5" s="159">
        <v>9000</v>
      </c>
      <c r="F5" s="159">
        <v>0.01</v>
      </c>
      <c r="G5" s="160">
        <v>9000.01</v>
      </c>
      <c r="H5" s="159">
        <v>14864</v>
      </c>
      <c r="I5" s="159">
        <v>0</v>
      </c>
      <c r="J5" s="160">
        <v>14864</v>
      </c>
      <c r="K5" s="159">
        <v>11844</v>
      </c>
      <c r="L5" s="159">
        <v>0</v>
      </c>
      <c r="M5" s="160">
        <v>11844</v>
      </c>
      <c r="N5" s="159">
        <v>0</v>
      </c>
      <c r="O5" s="159">
        <v>0</v>
      </c>
      <c r="P5" s="159">
        <v>0</v>
      </c>
      <c r="Q5" s="159">
        <v>11800</v>
      </c>
      <c r="R5" s="159">
        <v>0.01</v>
      </c>
      <c r="S5" s="160">
        <v>11844</v>
      </c>
      <c r="T5" s="159">
        <v>12035.8</v>
      </c>
      <c r="U5" s="159">
        <v>0</v>
      </c>
      <c r="V5" s="160">
        <v>12035.8</v>
      </c>
      <c r="W5" s="144">
        <v>12035.8</v>
      </c>
      <c r="X5" s="144">
        <v>0</v>
      </c>
      <c r="Y5" s="144">
        <v>12035.8</v>
      </c>
      <c r="Z5" s="144">
        <v>12980</v>
      </c>
      <c r="AA5" s="144">
        <v>0.01</v>
      </c>
      <c r="AB5" s="144">
        <v>12980.01</v>
      </c>
      <c r="AC5" s="144">
        <v>13354.14</v>
      </c>
      <c r="AD5" s="144">
        <v>0.01</v>
      </c>
      <c r="AE5" s="144">
        <v>13354.15</v>
      </c>
      <c r="AF5" s="144">
        <v>13640</v>
      </c>
      <c r="AG5" s="144">
        <v>0.01</v>
      </c>
      <c r="AH5" s="144">
        <v>13640.01</v>
      </c>
    </row>
    <row r="6" spans="1:49" x14ac:dyDescent="0.25">
      <c r="A6" s="153" t="s">
        <v>343</v>
      </c>
      <c r="B6" s="159">
        <v>42254.09</v>
      </c>
      <c r="C6" s="159">
        <v>59702.720000000001</v>
      </c>
      <c r="D6" s="160">
        <v>101956.81000000001</v>
      </c>
      <c r="E6" s="159">
        <v>57820</v>
      </c>
      <c r="F6" s="159">
        <v>76148.510000000009</v>
      </c>
      <c r="G6" s="160">
        <v>133968.51</v>
      </c>
      <c r="H6" s="159">
        <v>68278</v>
      </c>
      <c r="I6" s="159">
        <v>106641.67</v>
      </c>
      <c r="J6" s="160">
        <v>174919.66999999998</v>
      </c>
      <c r="K6" s="159">
        <v>49211.03</v>
      </c>
      <c r="L6" s="159">
        <v>66690.11</v>
      </c>
      <c r="M6" s="160">
        <v>115901.14</v>
      </c>
      <c r="N6" s="159">
        <v>0</v>
      </c>
      <c r="O6" s="159">
        <v>0</v>
      </c>
      <c r="P6" s="159">
        <v>0</v>
      </c>
      <c r="Q6" s="159">
        <v>66030.12</v>
      </c>
      <c r="R6" s="159">
        <v>82158.240000000005</v>
      </c>
      <c r="S6" s="160">
        <v>148188.36000000002</v>
      </c>
      <c r="T6" s="159">
        <v>63500.06</v>
      </c>
      <c r="U6" s="159">
        <v>77217.709999999992</v>
      </c>
      <c r="V6" s="160">
        <v>140717.77000000002</v>
      </c>
      <c r="W6" s="142">
        <v>47509.11</v>
      </c>
      <c r="X6" s="142">
        <v>60092.220000000008</v>
      </c>
      <c r="Y6" s="142">
        <v>107601.33</v>
      </c>
      <c r="Z6" s="142">
        <v>59108</v>
      </c>
      <c r="AA6" s="142">
        <v>73368.61</v>
      </c>
      <c r="AB6" s="142">
        <v>132476.60999999999</v>
      </c>
      <c r="AC6" s="142">
        <v>52878.01</v>
      </c>
      <c r="AD6" s="142">
        <v>66096.02</v>
      </c>
      <c r="AE6" s="142">
        <v>118974.03000000001</v>
      </c>
      <c r="AF6" s="142">
        <v>28228.01</v>
      </c>
      <c r="AG6" s="142">
        <v>101152.12</v>
      </c>
      <c r="AH6" s="142">
        <v>129380.13</v>
      </c>
    </row>
    <row r="7" spans="1:49" x14ac:dyDescent="0.25">
      <c r="A7" s="182" t="s">
        <v>9</v>
      </c>
      <c r="B7" s="159">
        <v>804965.75</v>
      </c>
      <c r="C7" s="159">
        <v>232611.53000000003</v>
      </c>
      <c r="D7" s="160">
        <v>1037577.28</v>
      </c>
      <c r="E7" s="159">
        <v>1085867.58</v>
      </c>
      <c r="F7" s="159">
        <v>547380.2300000001</v>
      </c>
      <c r="G7" s="160">
        <v>1633247.8100000003</v>
      </c>
      <c r="H7" s="159">
        <v>1077696.9300000002</v>
      </c>
      <c r="I7" s="159">
        <v>533706.30000000005</v>
      </c>
      <c r="J7" s="160">
        <v>1611403.23</v>
      </c>
      <c r="K7" s="159">
        <v>876275.60999999987</v>
      </c>
      <c r="L7" s="159">
        <v>307003.59000000003</v>
      </c>
      <c r="M7" s="160">
        <v>1183279.2000000002</v>
      </c>
      <c r="N7" s="159">
        <v>0</v>
      </c>
      <c r="O7" s="159">
        <v>0</v>
      </c>
      <c r="P7" s="159">
        <v>0</v>
      </c>
      <c r="Q7" s="159">
        <v>1207991.8199999998</v>
      </c>
      <c r="R7" s="159">
        <v>572614.09000000008</v>
      </c>
      <c r="S7" s="160">
        <v>1780605.9100000001</v>
      </c>
      <c r="T7" s="159">
        <v>1141005.7</v>
      </c>
      <c r="U7" s="159">
        <v>572663.29999999993</v>
      </c>
      <c r="V7" s="160">
        <v>1713669.0000000002</v>
      </c>
      <c r="W7" s="264">
        <v>957820.94000000018</v>
      </c>
      <c r="X7" s="192">
        <v>297904.39</v>
      </c>
      <c r="Y7" s="192">
        <v>1255725.3299999996</v>
      </c>
      <c r="Z7" s="145">
        <v>1196809.82</v>
      </c>
      <c r="AA7" s="145">
        <v>610786.01</v>
      </c>
      <c r="AB7" s="145">
        <v>1807595.83</v>
      </c>
      <c r="AC7" s="192">
        <v>1127939.0000000002</v>
      </c>
      <c r="AD7" s="192">
        <v>610216.33000000007</v>
      </c>
      <c r="AE7" s="192">
        <v>1738155.33</v>
      </c>
      <c r="AF7" s="192">
        <v>1133346.4000000001</v>
      </c>
      <c r="AG7" s="192">
        <v>525570.77</v>
      </c>
      <c r="AH7" s="192">
        <v>1658917.1700000004</v>
      </c>
    </row>
    <row r="8" spans="1:49" x14ac:dyDescent="0.25">
      <c r="A8" s="151" t="s">
        <v>41</v>
      </c>
      <c r="B8" s="159">
        <v>3005.21</v>
      </c>
      <c r="C8" s="159">
        <v>0</v>
      </c>
      <c r="D8" s="160">
        <v>3005.21</v>
      </c>
      <c r="E8" s="159">
        <v>7150</v>
      </c>
      <c r="F8" s="159">
        <v>7000</v>
      </c>
      <c r="G8" s="160">
        <v>14150</v>
      </c>
      <c r="H8" s="159">
        <v>7358.66</v>
      </c>
      <c r="I8" s="159">
        <v>2605.4299999999998</v>
      </c>
      <c r="J8" s="160">
        <v>9964.09</v>
      </c>
      <c r="K8" s="159">
        <v>6515.77</v>
      </c>
      <c r="L8" s="159">
        <v>0</v>
      </c>
      <c r="M8" s="160">
        <v>6515.77</v>
      </c>
      <c r="N8" s="159">
        <v>0</v>
      </c>
      <c r="O8" s="159">
        <v>0</v>
      </c>
      <c r="P8" s="159">
        <v>0</v>
      </c>
      <c r="Q8" s="159">
        <v>4610</v>
      </c>
      <c r="R8" s="159">
        <v>3150</v>
      </c>
      <c r="S8" s="160">
        <v>7760</v>
      </c>
      <c r="T8" s="159">
        <v>4481.08</v>
      </c>
      <c r="U8" s="159">
        <v>0.01</v>
      </c>
      <c r="V8" s="160">
        <v>4481.09</v>
      </c>
      <c r="W8" s="160">
        <v>3675.3500000000004</v>
      </c>
      <c r="X8" s="160">
        <v>0</v>
      </c>
      <c r="Y8" s="160">
        <v>3675.3500000000004</v>
      </c>
      <c r="Z8" s="160">
        <v>4229.1900000000005</v>
      </c>
      <c r="AA8" s="160">
        <v>0.01</v>
      </c>
      <c r="AB8" s="160">
        <v>4229.2000000000007</v>
      </c>
      <c r="AC8" s="160">
        <v>3573</v>
      </c>
      <c r="AD8" s="160">
        <v>0.01</v>
      </c>
      <c r="AE8" s="160">
        <v>3573.01</v>
      </c>
      <c r="AF8" s="160">
        <v>3743</v>
      </c>
      <c r="AG8" s="160">
        <v>0.01</v>
      </c>
      <c r="AH8" s="160">
        <v>3743.01</v>
      </c>
    </row>
    <row r="9" spans="1:49" x14ac:dyDescent="0.25">
      <c r="A9" s="151" t="s">
        <v>42</v>
      </c>
      <c r="B9" s="159">
        <v>2654.3900000000003</v>
      </c>
      <c r="C9" s="159">
        <v>903.42</v>
      </c>
      <c r="D9" s="160">
        <v>3557.8100000000004</v>
      </c>
      <c r="E9" s="159">
        <v>4500</v>
      </c>
      <c r="F9" s="159">
        <v>6000</v>
      </c>
      <c r="G9" s="160">
        <v>10500</v>
      </c>
      <c r="H9" s="159">
        <v>4250</v>
      </c>
      <c r="I9" s="159">
        <v>5581</v>
      </c>
      <c r="J9" s="160">
        <v>9831</v>
      </c>
      <c r="K9" s="159">
        <v>2836.62</v>
      </c>
      <c r="L9" s="159">
        <v>3530.8</v>
      </c>
      <c r="M9" s="160">
        <v>6367.42</v>
      </c>
      <c r="N9" s="159">
        <v>0</v>
      </c>
      <c r="O9" s="159">
        <v>0</v>
      </c>
      <c r="P9" s="159">
        <v>0</v>
      </c>
      <c r="Q9" s="159">
        <v>3315</v>
      </c>
      <c r="R9" s="159">
        <v>2025</v>
      </c>
      <c r="S9" s="160">
        <v>5340</v>
      </c>
      <c r="T9" s="159">
        <v>3071.56</v>
      </c>
      <c r="U9" s="159">
        <v>2044.69</v>
      </c>
      <c r="V9" s="160">
        <v>5116.25</v>
      </c>
      <c r="W9" s="160">
        <v>1696.6799999999998</v>
      </c>
      <c r="X9" s="160">
        <v>0</v>
      </c>
      <c r="Y9" s="160">
        <v>1696.6799999999998</v>
      </c>
      <c r="Z9" s="160">
        <v>3311.22</v>
      </c>
      <c r="AA9" s="160">
        <v>3962.99</v>
      </c>
      <c r="AB9" s="160">
        <v>7274.2099999999991</v>
      </c>
      <c r="AC9" s="160">
        <v>3373.53</v>
      </c>
      <c r="AD9" s="160">
        <v>3583.59</v>
      </c>
      <c r="AE9" s="160">
        <v>6957.1200000000008</v>
      </c>
      <c r="AF9" s="160">
        <v>2803.59</v>
      </c>
      <c r="AG9" s="160">
        <v>2139.7800000000002</v>
      </c>
      <c r="AH9" s="160">
        <v>4943.37</v>
      </c>
    </row>
    <row r="10" spans="1:49" x14ac:dyDescent="0.25">
      <c r="A10" s="151" t="s">
        <v>43</v>
      </c>
      <c r="B10" s="159">
        <v>0</v>
      </c>
      <c r="C10" s="159">
        <v>0</v>
      </c>
      <c r="D10" s="160">
        <v>0</v>
      </c>
      <c r="E10" s="159">
        <v>1600.01</v>
      </c>
      <c r="F10" s="159">
        <v>2480</v>
      </c>
      <c r="G10" s="160">
        <v>4080.01</v>
      </c>
      <c r="H10" s="159">
        <v>4291.3</v>
      </c>
      <c r="I10" s="159">
        <v>6436.56</v>
      </c>
      <c r="J10" s="160">
        <v>10727.86</v>
      </c>
      <c r="K10" s="159">
        <v>2235.33</v>
      </c>
      <c r="L10" s="159">
        <v>3352.39</v>
      </c>
      <c r="M10" s="160">
        <v>5587.7199999999993</v>
      </c>
      <c r="N10" s="159">
        <v>0</v>
      </c>
      <c r="O10" s="159">
        <v>0</v>
      </c>
      <c r="P10" s="159">
        <v>0</v>
      </c>
      <c r="Q10" s="159">
        <v>2261.1800000000003</v>
      </c>
      <c r="R10" s="159">
        <v>3392.57</v>
      </c>
      <c r="S10" s="160">
        <v>5653.75</v>
      </c>
      <c r="T10" s="159">
        <v>1596.33</v>
      </c>
      <c r="U10" s="159">
        <v>2394.5</v>
      </c>
      <c r="V10" s="160">
        <v>3990.83</v>
      </c>
      <c r="W10" s="160">
        <v>0</v>
      </c>
      <c r="X10" s="160">
        <v>0</v>
      </c>
      <c r="Y10" s="160">
        <v>0</v>
      </c>
      <c r="Z10" s="160">
        <v>3192.5800000000004</v>
      </c>
      <c r="AA10" s="160">
        <v>4788.8599999999997</v>
      </c>
      <c r="AB10" s="160">
        <v>7981.4400000000005</v>
      </c>
      <c r="AC10" s="160">
        <v>2356.3300000000004</v>
      </c>
      <c r="AD10" s="160">
        <v>3534.68</v>
      </c>
      <c r="AE10" s="160">
        <v>5891.01</v>
      </c>
      <c r="AF10" s="160">
        <v>4010.76</v>
      </c>
      <c r="AG10" s="160">
        <v>6015.93</v>
      </c>
      <c r="AH10" s="160">
        <v>10026.69</v>
      </c>
    </row>
    <row r="11" spans="1:49" x14ac:dyDescent="0.25">
      <c r="A11" s="1" t="s">
        <v>10</v>
      </c>
      <c r="B11" s="156"/>
      <c r="C11" s="156"/>
      <c r="D11" s="156"/>
      <c r="E11" s="156"/>
      <c r="F11" s="156"/>
      <c r="G11" s="156"/>
      <c r="H11" s="156"/>
      <c r="I11" s="156"/>
      <c r="J11" s="156"/>
      <c r="K11" s="156"/>
      <c r="L11" s="156"/>
      <c r="M11" s="156"/>
      <c r="N11" s="156"/>
      <c r="O11" s="156"/>
      <c r="P11" s="157"/>
      <c r="Q11" s="156"/>
      <c r="R11" s="156"/>
      <c r="S11" s="156"/>
      <c r="T11" s="156"/>
      <c r="U11" s="156"/>
      <c r="V11" s="158"/>
      <c r="W11" s="158"/>
      <c r="X11" s="158"/>
      <c r="Y11" s="158"/>
      <c r="Z11" s="158"/>
      <c r="AA11" s="158"/>
      <c r="AB11" s="158"/>
      <c r="AC11" s="158"/>
      <c r="AD11" s="158"/>
      <c r="AE11" s="158"/>
      <c r="AF11" s="158"/>
      <c r="AG11" s="158"/>
      <c r="AH11" s="158"/>
    </row>
    <row r="12" spans="1:49" x14ac:dyDescent="0.25">
      <c r="A12" s="183" t="s">
        <v>11</v>
      </c>
      <c r="B12" s="5">
        <v>176869.55</v>
      </c>
      <c r="C12" s="5">
        <v>31628.19</v>
      </c>
      <c r="D12" s="143">
        <v>208497.74</v>
      </c>
      <c r="E12" s="5">
        <v>137738</v>
      </c>
      <c r="F12" s="5">
        <v>157336</v>
      </c>
      <c r="G12" s="143">
        <v>295074</v>
      </c>
      <c r="H12" s="5">
        <v>171758.82</v>
      </c>
      <c r="I12" s="5">
        <v>165896.48000000001</v>
      </c>
      <c r="J12" s="143">
        <v>337655.30000000005</v>
      </c>
      <c r="K12" s="5">
        <v>160434.60000000003</v>
      </c>
      <c r="L12" s="5">
        <v>185094.51</v>
      </c>
      <c r="M12" s="143">
        <v>345529.1100000001</v>
      </c>
      <c r="N12" s="5">
        <v>0</v>
      </c>
      <c r="O12" s="5">
        <v>0</v>
      </c>
      <c r="P12" s="5">
        <v>0</v>
      </c>
      <c r="Q12" s="5">
        <v>146735.4</v>
      </c>
      <c r="R12" s="5">
        <v>170152.6</v>
      </c>
      <c r="S12" s="143">
        <v>316888</v>
      </c>
      <c r="T12" s="5">
        <v>208206.37000000002</v>
      </c>
      <c r="U12" s="5">
        <v>232367.59</v>
      </c>
      <c r="V12" s="143">
        <v>440573.96</v>
      </c>
      <c r="W12" s="190">
        <v>176596.38</v>
      </c>
      <c r="X12" s="190">
        <v>204498.3</v>
      </c>
      <c r="Y12" s="190">
        <v>381094.68</v>
      </c>
      <c r="Z12" s="143">
        <v>213709.93</v>
      </c>
      <c r="AA12" s="143">
        <v>227246.26</v>
      </c>
      <c r="AB12" s="143">
        <v>440956.19</v>
      </c>
      <c r="AC12" s="190">
        <v>225134.57</v>
      </c>
      <c r="AD12" s="190">
        <v>198442.87</v>
      </c>
      <c r="AE12" s="190">
        <v>416986.11</v>
      </c>
      <c r="AF12" s="190">
        <v>151304.68000000002</v>
      </c>
      <c r="AG12" s="190">
        <v>226957</v>
      </c>
      <c r="AH12" s="190">
        <v>363261.67</v>
      </c>
    </row>
    <row r="13" spans="1:49" s="40" customFormat="1" x14ac:dyDescent="0.25">
      <c r="A13" s="184" t="s">
        <v>12</v>
      </c>
      <c r="B13" s="8">
        <v>0</v>
      </c>
      <c r="C13" s="9">
        <v>0</v>
      </c>
      <c r="D13" s="141">
        <v>0</v>
      </c>
      <c r="E13" s="9">
        <v>2742</v>
      </c>
      <c r="F13" s="9">
        <v>4112</v>
      </c>
      <c r="G13" s="141">
        <v>6854</v>
      </c>
      <c r="H13" s="9">
        <v>2000</v>
      </c>
      <c r="I13" s="9">
        <v>0</v>
      </c>
      <c r="J13" s="141">
        <v>2000</v>
      </c>
      <c r="K13" s="9">
        <v>0</v>
      </c>
      <c r="L13" s="9">
        <v>0</v>
      </c>
      <c r="M13" s="141">
        <v>0</v>
      </c>
      <c r="N13" s="9">
        <v>0</v>
      </c>
      <c r="O13" s="9">
        <v>0</v>
      </c>
      <c r="P13" s="9">
        <v>0</v>
      </c>
      <c r="Q13" s="9">
        <v>0</v>
      </c>
      <c r="R13" s="9">
        <v>0</v>
      </c>
      <c r="S13" s="141">
        <v>0</v>
      </c>
      <c r="T13" s="9">
        <v>0</v>
      </c>
      <c r="U13" s="9">
        <v>0</v>
      </c>
      <c r="V13" s="141">
        <v>0</v>
      </c>
      <c r="W13" s="141">
        <v>0</v>
      </c>
      <c r="X13" s="141">
        <v>0</v>
      </c>
      <c r="Y13" s="141">
        <v>0</v>
      </c>
      <c r="Z13" s="141">
        <v>0</v>
      </c>
      <c r="AA13" s="141">
        <v>0</v>
      </c>
      <c r="AB13" s="141">
        <v>0</v>
      </c>
      <c r="AC13" s="141">
        <v>0</v>
      </c>
      <c r="AD13" s="141">
        <v>0</v>
      </c>
      <c r="AE13" s="141">
        <v>0</v>
      </c>
      <c r="AF13" s="141">
        <v>0</v>
      </c>
      <c r="AG13" s="141">
        <v>0</v>
      </c>
      <c r="AH13" s="141">
        <v>0</v>
      </c>
      <c r="AI13" s="286"/>
      <c r="AJ13" s="286"/>
      <c r="AK13" s="286"/>
      <c r="AL13" s="286"/>
      <c r="AM13" s="286"/>
      <c r="AN13" s="286"/>
      <c r="AO13" s="286"/>
      <c r="AP13" s="286"/>
      <c r="AQ13" s="286"/>
      <c r="AR13" s="286"/>
      <c r="AS13" s="286"/>
      <c r="AT13" s="286"/>
      <c r="AU13" s="286"/>
      <c r="AV13" s="286"/>
      <c r="AW13" s="286"/>
    </row>
    <row r="14" spans="1:49" x14ac:dyDescent="0.25">
      <c r="A14" s="7" t="s">
        <v>13</v>
      </c>
      <c r="B14" s="8">
        <v>1640</v>
      </c>
      <c r="C14" s="8">
        <v>0</v>
      </c>
      <c r="D14" s="144">
        <v>1640</v>
      </c>
      <c r="E14" s="8">
        <v>4000</v>
      </c>
      <c r="F14" s="8">
        <v>0</v>
      </c>
      <c r="G14" s="144">
        <v>4000</v>
      </c>
      <c r="H14" s="8">
        <v>2000</v>
      </c>
      <c r="I14" s="8">
        <v>0</v>
      </c>
      <c r="J14" s="144">
        <v>2000</v>
      </c>
      <c r="K14" s="8">
        <v>0</v>
      </c>
      <c r="L14" s="8">
        <v>0</v>
      </c>
      <c r="M14" s="144">
        <v>0</v>
      </c>
      <c r="N14" s="8">
        <v>0</v>
      </c>
      <c r="O14" s="8">
        <v>0</v>
      </c>
      <c r="P14" s="8">
        <v>0</v>
      </c>
      <c r="Q14" s="8">
        <v>3530</v>
      </c>
      <c r="R14" s="8">
        <v>0</v>
      </c>
      <c r="S14" s="144">
        <v>3530</v>
      </c>
      <c r="T14" s="8">
        <v>3400</v>
      </c>
      <c r="U14" s="8">
        <v>0</v>
      </c>
      <c r="V14" s="144">
        <v>3400</v>
      </c>
      <c r="W14" s="144">
        <v>1133.3399999999999</v>
      </c>
      <c r="X14" s="144">
        <v>0</v>
      </c>
      <c r="Y14" s="144">
        <v>1133.3399999999999</v>
      </c>
      <c r="Z14" s="144">
        <v>6394.5499999999993</v>
      </c>
      <c r="AA14" s="144">
        <v>0</v>
      </c>
      <c r="AB14" s="144">
        <v>6394.5499999999993</v>
      </c>
      <c r="AC14" s="144">
        <v>2000</v>
      </c>
      <c r="AD14" s="144">
        <v>0</v>
      </c>
      <c r="AE14" s="144">
        <v>2000</v>
      </c>
      <c r="AF14" s="144">
        <v>4394.55</v>
      </c>
      <c r="AG14" s="144">
        <v>0</v>
      </c>
      <c r="AH14" s="144">
        <v>4394.55</v>
      </c>
    </row>
    <row r="15" spans="1:49" x14ac:dyDescent="0.25">
      <c r="A15" s="7" t="s">
        <v>14</v>
      </c>
      <c r="B15" s="8">
        <v>185000</v>
      </c>
      <c r="C15" s="8">
        <v>0</v>
      </c>
      <c r="D15" s="144">
        <v>185000</v>
      </c>
      <c r="E15" s="8">
        <v>210000</v>
      </c>
      <c r="F15" s="8">
        <v>0</v>
      </c>
      <c r="G15" s="144">
        <v>210000</v>
      </c>
      <c r="H15" s="8">
        <v>230000</v>
      </c>
      <c r="I15" s="8">
        <v>0</v>
      </c>
      <c r="J15" s="144">
        <v>230000</v>
      </c>
      <c r="K15" s="8">
        <v>196048</v>
      </c>
      <c r="L15" s="8">
        <v>0</v>
      </c>
      <c r="M15" s="144">
        <v>196048</v>
      </c>
      <c r="N15" s="8">
        <v>0</v>
      </c>
      <c r="O15" s="8">
        <v>0</v>
      </c>
      <c r="P15" s="8">
        <v>0</v>
      </c>
      <c r="Q15" s="8">
        <v>58500</v>
      </c>
      <c r="R15" s="8">
        <v>0</v>
      </c>
      <c r="S15" s="144">
        <v>58500</v>
      </c>
      <c r="T15" s="8">
        <v>108500</v>
      </c>
      <c r="U15" s="8">
        <v>0</v>
      </c>
      <c r="V15" s="144">
        <v>108500</v>
      </c>
      <c r="W15" s="144">
        <v>108500</v>
      </c>
      <c r="X15" s="144">
        <v>0</v>
      </c>
      <c r="Y15" s="144">
        <v>108500</v>
      </c>
      <c r="Z15" s="144">
        <v>0</v>
      </c>
      <c r="AA15" s="144">
        <v>0</v>
      </c>
      <c r="AB15" s="144">
        <v>0</v>
      </c>
      <c r="AC15" s="144">
        <v>0</v>
      </c>
      <c r="AD15" s="144">
        <v>0</v>
      </c>
      <c r="AE15" s="144">
        <v>0</v>
      </c>
      <c r="AF15" s="144">
        <v>0</v>
      </c>
      <c r="AG15" s="144">
        <v>0</v>
      </c>
      <c r="AH15" s="144">
        <v>0</v>
      </c>
    </row>
    <row r="16" spans="1:49" x14ac:dyDescent="0.25">
      <c r="A16" s="1" t="s">
        <v>15</v>
      </c>
      <c r="B16" s="2"/>
      <c r="C16" s="2"/>
      <c r="D16" s="2"/>
      <c r="E16" s="2"/>
      <c r="F16" s="2"/>
      <c r="G16" s="2"/>
      <c r="H16" s="2"/>
      <c r="I16" s="2"/>
      <c r="J16" s="2"/>
      <c r="K16" s="2"/>
      <c r="L16" s="2"/>
      <c r="M16" s="2"/>
      <c r="N16" s="2"/>
      <c r="O16" s="2"/>
      <c r="P16" s="3"/>
      <c r="Q16" s="2"/>
      <c r="R16" s="2"/>
      <c r="S16" s="2"/>
      <c r="T16" s="2"/>
      <c r="U16" s="2"/>
      <c r="V16" s="33"/>
      <c r="W16" s="33"/>
      <c r="X16" s="33"/>
      <c r="Y16" s="33"/>
      <c r="Z16" s="33"/>
      <c r="AA16" s="33"/>
      <c r="AB16" s="33"/>
      <c r="AC16" s="33"/>
      <c r="AD16" s="33"/>
      <c r="AE16" s="33"/>
      <c r="AF16" s="33"/>
      <c r="AG16" s="33"/>
      <c r="AH16" s="33"/>
    </row>
    <row r="17" spans="1:49" x14ac:dyDescent="0.25">
      <c r="A17" s="4" t="s">
        <v>16</v>
      </c>
      <c r="B17" s="6">
        <v>237.57999999999998</v>
      </c>
      <c r="C17" s="6">
        <v>98.2</v>
      </c>
      <c r="D17" s="140">
        <v>335.78000000000003</v>
      </c>
      <c r="E17" s="6">
        <v>47000.239999999991</v>
      </c>
      <c r="F17" s="6">
        <v>85400.239999999991</v>
      </c>
      <c r="G17" s="140">
        <v>132400.47999999998</v>
      </c>
      <c r="H17" s="6">
        <v>27934</v>
      </c>
      <c r="I17" s="6">
        <v>42094</v>
      </c>
      <c r="J17" s="140">
        <v>70028</v>
      </c>
      <c r="K17" s="6">
        <v>4802.63</v>
      </c>
      <c r="L17" s="6">
        <v>7520.86</v>
      </c>
      <c r="M17" s="140">
        <v>12323.49</v>
      </c>
      <c r="N17" s="6">
        <v>0</v>
      </c>
      <c r="O17" s="6">
        <v>0</v>
      </c>
      <c r="P17" s="6">
        <v>0</v>
      </c>
      <c r="Q17" s="6">
        <v>42498.02</v>
      </c>
      <c r="R17" s="6">
        <v>64101.03</v>
      </c>
      <c r="S17" s="140">
        <v>106599.05</v>
      </c>
      <c r="T17" s="6">
        <v>10573.2</v>
      </c>
      <c r="U17" s="6">
        <v>21545.43</v>
      </c>
      <c r="V17" s="140">
        <v>32118.629999999997</v>
      </c>
      <c r="W17" s="140">
        <v>3275.4399999999996</v>
      </c>
      <c r="X17" s="140">
        <v>17648.45</v>
      </c>
      <c r="Y17" s="140">
        <v>20923.89</v>
      </c>
      <c r="Z17" s="140">
        <v>52998</v>
      </c>
      <c r="AA17" s="140">
        <v>64101.000000000007</v>
      </c>
      <c r="AB17" s="140">
        <v>117099</v>
      </c>
      <c r="AC17" s="140">
        <v>18120.140000000003</v>
      </c>
      <c r="AD17" s="140">
        <v>23980.140000000003</v>
      </c>
      <c r="AE17" s="140">
        <v>42100.28</v>
      </c>
      <c r="AF17" s="140">
        <v>41757.149999999994</v>
      </c>
      <c r="AG17" s="140">
        <v>62867.150000000009</v>
      </c>
      <c r="AH17" s="140">
        <v>104624.30000000002</v>
      </c>
    </row>
    <row r="18" spans="1:49" s="40" customFormat="1" x14ac:dyDescent="0.25">
      <c r="A18" s="10" t="s">
        <v>17</v>
      </c>
      <c r="B18" s="11">
        <v>0</v>
      </c>
      <c r="C18" s="11">
        <v>51783.72</v>
      </c>
      <c r="D18" s="142">
        <v>51783.72</v>
      </c>
      <c r="E18" s="11">
        <v>0</v>
      </c>
      <c r="F18" s="11">
        <v>32043.06</v>
      </c>
      <c r="G18" s="142">
        <v>32043.06</v>
      </c>
      <c r="H18" s="11">
        <v>186.18</v>
      </c>
      <c r="I18" s="11">
        <v>52277.18</v>
      </c>
      <c r="J18" s="142">
        <v>52463.360000000001</v>
      </c>
      <c r="K18" s="11">
        <v>5975.4299999999994</v>
      </c>
      <c r="L18" s="11">
        <v>39815.17</v>
      </c>
      <c r="M18" s="142">
        <v>45790.600000000006</v>
      </c>
      <c r="N18" s="11">
        <v>0</v>
      </c>
      <c r="O18" s="11">
        <v>0</v>
      </c>
      <c r="P18" s="11">
        <v>0</v>
      </c>
      <c r="Q18" s="11">
        <v>0.18000000000000002</v>
      </c>
      <c r="R18" s="11">
        <v>90000.209999999992</v>
      </c>
      <c r="S18" s="142">
        <v>90000.39</v>
      </c>
      <c r="T18" s="11">
        <v>106.17</v>
      </c>
      <c r="U18" s="11">
        <v>90318.489999999976</v>
      </c>
      <c r="V18" s="142">
        <v>90424.659999999989</v>
      </c>
      <c r="W18" s="142">
        <v>106.08999999999999</v>
      </c>
      <c r="X18" s="142">
        <v>59864.2</v>
      </c>
      <c r="Y18" s="142">
        <v>59970.29</v>
      </c>
      <c r="Z18" s="142">
        <v>0.21999999999999997</v>
      </c>
      <c r="AA18" s="142">
        <v>20000.299999999996</v>
      </c>
      <c r="AB18" s="142">
        <v>20000.439999999999</v>
      </c>
      <c r="AC18" s="142">
        <v>23532.87999999999</v>
      </c>
      <c r="AD18" s="142">
        <v>73781.550000000017</v>
      </c>
      <c r="AE18" s="142">
        <v>97314.43</v>
      </c>
      <c r="AF18" s="142">
        <v>27364.16</v>
      </c>
      <c r="AG18" s="142">
        <v>41046.810000000005</v>
      </c>
      <c r="AH18" s="142">
        <v>68410.97</v>
      </c>
      <c r="AI18" s="286"/>
      <c r="AJ18" s="286"/>
      <c r="AK18" s="286"/>
      <c r="AL18" s="286"/>
      <c r="AM18" s="286"/>
      <c r="AN18" s="286"/>
      <c r="AO18" s="286"/>
      <c r="AP18" s="286"/>
      <c r="AQ18" s="286"/>
      <c r="AR18" s="286"/>
      <c r="AS18" s="286"/>
      <c r="AT18" s="286"/>
      <c r="AU18" s="286"/>
      <c r="AV18" s="286"/>
      <c r="AW18" s="286"/>
    </row>
    <row r="19" spans="1:49" x14ac:dyDescent="0.25">
      <c r="A19" s="1" t="s">
        <v>18</v>
      </c>
      <c r="B19" s="2"/>
      <c r="C19" s="2"/>
      <c r="D19" s="2"/>
      <c r="E19" s="2"/>
      <c r="F19" s="2"/>
      <c r="G19" s="2"/>
      <c r="H19" s="2"/>
      <c r="I19" s="2"/>
      <c r="J19" s="2"/>
      <c r="K19" s="2"/>
      <c r="L19" s="2"/>
      <c r="M19" s="2"/>
      <c r="N19" s="2"/>
      <c r="O19" s="2"/>
      <c r="P19" s="3"/>
      <c r="Q19" s="2"/>
      <c r="R19" s="2"/>
      <c r="S19" s="2"/>
      <c r="T19" s="2"/>
      <c r="U19" s="2"/>
      <c r="V19" s="33"/>
      <c r="W19" s="191"/>
      <c r="X19" s="191"/>
      <c r="Y19" s="191"/>
      <c r="Z19" s="285"/>
      <c r="AA19" s="285"/>
      <c r="AB19" s="265"/>
      <c r="AC19" s="191"/>
      <c r="AD19" s="191"/>
      <c r="AE19" s="191"/>
      <c r="AF19" s="191"/>
      <c r="AG19" s="191"/>
      <c r="AH19" s="191"/>
    </row>
    <row r="20" spans="1:49" ht="15.75" customHeight="1" x14ac:dyDescent="0.25">
      <c r="A20" s="183" t="s">
        <v>19</v>
      </c>
      <c r="B20" s="5">
        <v>74790.209999999992</v>
      </c>
      <c r="C20" s="5">
        <v>0</v>
      </c>
      <c r="D20" s="143">
        <v>50750.880000000005</v>
      </c>
      <c r="E20" s="5">
        <v>75450</v>
      </c>
      <c r="F20" s="5">
        <v>0</v>
      </c>
      <c r="G20" s="143">
        <v>75450</v>
      </c>
      <c r="H20" s="5">
        <v>96000</v>
      </c>
      <c r="I20" s="5">
        <v>0</v>
      </c>
      <c r="J20" s="143">
        <v>96000</v>
      </c>
      <c r="K20" s="5">
        <v>94945.95</v>
      </c>
      <c r="L20" s="5">
        <v>0</v>
      </c>
      <c r="M20" s="143">
        <v>94945.95</v>
      </c>
      <c r="N20" s="5">
        <v>0</v>
      </c>
      <c r="O20" s="5">
        <v>0</v>
      </c>
      <c r="P20" s="5">
        <v>0</v>
      </c>
      <c r="Q20" s="5">
        <v>111000</v>
      </c>
      <c r="R20" s="5">
        <v>0</v>
      </c>
      <c r="S20" s="143">
        <v>111000</v>
      </c>
      <c r="T20" s="5">
        <v>111000</v>
      </c>
      <c r="U20" s="5">
        <v>0</v>
      </c>
      <c r="V20" s="143">
        <v>111000</v>
      </c>
      <c r="W20" s="190">
        <v>109265.53</v>
      </c>
      <c r="X20" s="190">
        <v>0</v>
      </c>
      <c r="Y20" s="190">
        <v>109265.53</v>
      </c>
      <c r="Z20" s="143">
        <v>120000</v>
      </c>
      <c r="AA20" s="143">
        <v>0</v>
      </c>
      <c r="AB20" s="143">
        <v>120000</v>
      </c>
      <c r="AC20" s="190">
        <v>110072</v>
      </c>
      <c r="AD20" s="190">
        <v>0</v>
      </c>
      <c r="AE20" s="190">
        <v>110072</v>
      </c>
      <c r="AF20" s="190">
        <v>120000</v>
      </c>
      <c r="AG20" s="190">
        <v>0</v>
      </c>
      <c r="AH20" s="190">
        <v>120000</v>
      </c>
    </row>
    <row r="21" spans="1:49" s="40" customFormat="1" ht="15.75" customHeight="1" x14ac:dyDescent="0.25">
      <c r="A21" s="7" t="s">
        <v>20</v>
      </c>
      <c r="B21" s="8">
        <v>33664.42</v>
      </c>
      <c r="C21" s="8">
        <v>0</v>
      </c>
      <c r="D21" s="144">
        <v>33664.42</v>
      </c>
      <c r="E21" s="8">
        <v>31337.68999999997</v>
      </c>
      <c r="F21" s="8">
        <v>0</v>
      </c>
      <c r="G21" s="144">
        <v>31337.68999999997</v>
      </c>
      <c r="H21" s="8">
        <v>28709.799999999996</v>
      </c>
      <c r="I21" s="8">
        <v>0</v>
      </c>
      <c r="J21" s="144">
        <v>28709.799999999996</v>
      </c>
      <c r="K21" s="8">
        <v>23680.030000000006</v>
      </c>
      <c r="L21" s="8">
        <v>0</v>
      </c>
      <c r="M21" s="144">
        <v>23680.030000000006</v>
      </c>
      <c r="N21" s="8">
        <v>0</v>
      </c>
      <c r="O21" s="8">
        <v>0</v>
      </c>
      <c r="P21" s="8">
        <v>0</v>
      </c>
      <c r="Q21" s="8">
        <v>37160.620000000003</v>
      </c>
      <c r="R21" s="8">
        <v>0</v>
      </c>
      <c r="S21" s="144">
        <v>37160.620000000003</v>
      </c>
      <c r="T21" s="8">
        <v>31399.649999999998</v>
      </c>
      <c r="U21" s="8">
        <v>0</v>
      </c>
      <c r="V21" s="144">
        <v>31399.649999999998</v>
      </c>
      <c r="W21" s="144">
        <v>22939.880000000005</v>
      </c>
      <c r="X21" s="144">
        <v>0</v>
      </c>
      <c r="Y21" s="144">
        <v>22939.880000000005</v>
      </c>
      <c r="Z21" s="144">
        <v>39567.960000000006</v>
      </c>
      <c r="AA21" s="144">
        <v>0</v>
      </c>
      <c r="AB21" s="144">
        <v>39567.960000000006</v>
      </c>
      <c r="AC21" s="144">
        <v>38051.07</v>
      </c>
      <c r="AD21" s="144">
        <v>0</v>
      </c>
      <c r="AE21" s="144">
        <v>38051.07</v>
      </c>
      <c r="AF21" s="144">
        <v>44296.34</v>
      </c>
      <c r="AG21" s="144">
        <v>0</v>
      </c>
      <c r="AH21" s="144">
        <v>44296.34</v>
      </c>
      <c r="AI21" s="286"/>
      <c r="AJ21" s="286"/>
      <c r="AK21" s="286"/>
      <c r="AL21" s="286"/>
      <c r="AM21" s="286"/>
      <c r="AN21" s="286"/>
      <c r="AO21" s="286"/>
      <c r="AP21" s="286"/>
      <c r="AQ21" s="286"/>
      <c r="AR21" s="286"/>
      <c r="AS21" s="286"/>
      <c r="AT21" s="286"/>
      <c r="AU21" s="286"/>
      <c r="AV21" s="286"/>
      <c r="AW21" s="286"/>
    </row>
    <row r="22" spans="1:49" s="40" customFormat="1" ht="15.75" customHeight="1" x14ac:dyDescent="0.25">
      <c r="A22" s="7" t="s">
        <v>21</v>
      </c>
      <c r="B22" s="8">
        <v>19793.580000000002</v>
      </c>
      <c r="C22" s="8">
        <v>1817.94</v>
      </c>
      <c r="D22" s="144">
        <v>21611.52</v>
      </c>
      <c r="E22" s="8">
        <v>20000</v>
      </c>
      <c r="F22" s="8">
        <v>0.02</v>
      </c>
      <c r="G22" s="144">
        <v>20000.02</v>
      </c>
      <c r="H22" s="8">
        <v>20000</v>
      </c>
      <c r="I22" s="8">
        <v>0</v>
      </c>
      <c r="J22" s="144">
        <v>20000</v>
      </c>
      <c r="K22" s="8">
        <v>9302.5499999999993</v>
      </c>
      <c r="L22" s="8">
        <v>0</v>
      </c>
      <c r="M22" s="144">
        <v>9302.5499999999993</v>
      </c>
      <c r="N22" s="8">
        <v>0</v>
      </c>
      <c r="O22" s="8">
        <v>0</v>
      </c>
      <c r="P22" s="8">
        <v>0</v>
      </c>
      <c r="Q22" s="8">
        <v>20000</v>
      </c>
      <c r="R22" s="8">
        <v>270.01</v>
      </c>
      <c r="S22" s="144">
        <v>20270.009999999998</v>
      </c>
      <c r="T22" s="8">
        <v>27500</v>
      </c>
      <c r="U22" s="8">
        <v>1037</v>
      </c>
      <c r="V22" s="144">
        <v>28537</v>
      </c>
      <c r="W22" s="144">
        <v>17495.939999999999</v>
      </c>
      <c r="X22" s="144">
        <v>60.43</v>
      </c>
      <c r="Y22" s="144">
        <v>17556.37</v>
      </c>
      <c r="Z22" s="144">
        <v>20000</v>
      </c>
      <c r="AA22" s="144">
        <v>270.01</v>
      </c>
      <c r="AB22" s="144">
        <v>20270.009999999998</v>
      </c>
      <c r="AC22" s="144">
        <v>20000</v>
      </c>
      <c r="AD22" s="144">
        <v>300</v>
      </c>
      <c r="AE22" s="144">
        <v>20300</v>
      </c>
      <c r="AF22" s="144">
        <v>20000</v>
      </c>
      <c r="AG22" s="144">
        <v>30300</v>
      </c>
      <c r="AH22" s="144">
        <v>50300</v>
      </c>
      <c r="AI22" s="286"/>
      <c r="AJ22" s="286"/>
      <c r="AK22" s="286"/>
      <c r="AL22" s="286"/>
      <c r="AM22" s="286"/>
      <c r="AN22" s="286"/>
      <c r="AO22" s="286"/>
      <c r="AP22" s="286"/>
      <c r="AQ22" s="286"/>
      <c r="AR22" s="286"/>
      <c r="AS22" s="286"/>
      <c r="AT22" s="286"/>
      <c r="AU22" s="286"/>
      <c r="AV22" s="286"/>
      <c r="AW22" s="286"/>
    </row>
    <row r="23" spans="1:49" s="40" customFormat="1" ht="15.75" customHeight="1" x14ac:dyDescent="0.25">
      <c r="A23" s="7" t="s">
        <v>22</v>
      </c>
      <c r="B23" s="8">
        <v>7623.81</v>
      </c>
      <c r="C23" s="8">
        <v>17732.669999999998</v>
      </c>
      <c r="D23" s="144">
        <v>25356.48</v>
      </c>
      <c r="E23" s="8">
        <v>7625</v>
      </c>
      <c r="F23" s="8">
        <v>22875</v>
      </c>
      <c r="G23" s="144">
        <v>30500</v>
      </c>
      <c r="H23" s="8">
        <v>6200</v>
      </c>
      <c r="I23" s="8">
        <v>18600</v>
      </c>
      <c r="J23" s="144">
        <v>24800</v>
      </c>
      <c r="K23" s="8">
        <v>1564.84</v>
      </c>
      <c r="L23" s="8">
        <v>4694.5200000000004</v>
      </c>
      <c r="M23" s="144">
        <v>6259.3600000000006</v>
      </c>
      <c r="N23" s="8">
        <v>0</v>
      </c>
      <c r="O23" s="8">
        <v>0</v>
      </c>
      <c r="P23" s="8">
        <v>0</v>
      </c>
      <c r="Q23" s="8">
        <v>7625</v>
      </c>
      <c r="R23" s="8">
        <v>22875</v>
      </c>
      <c r="S23" s="144">
        <v>30500</v>
      </c>
      <c r="T23" s="8">
        <v>10000</v>
      </c>
      <c r="U23" s="8">
        <v>30000</v>
      </c>
      <c r="V23" s="144">
        <v>40000</v>
      </c>
      <c r="W23" s="144">
        <v>8333.33</v>
      </c>
      <c r="X23" s="144">
        <v>27500</v>
      </c>
      <c r="Y23" s="144">
        <v>35833.33</v>
      </c>
      <c r="Z23" s="144">
        <v>7625</v>
      </c>
      <c r="AA23" s="144">
        <v>22875</v>
      </c>
      <c r="AB23" s="144">
        <v>30500</v>
      </c>
      <c r="AC23" s="144">
        <v>7625</v>
      </c>
      <c r="AD23" s="144">
        <v>22875</v>
      </c>
      <c r="AE23" s="144">
        <v>30500</v>
      </c>
      <c r="AF23" s="144">
        <v>7625</v>
      </c>
      <c r="AG23" s="144">
        <v>22875</v>
      </c>
      <c r="AH23" s="144">
        <v>30500</v>
      </c>
      <c r="AI23" s="286"/>
      <c r="AJ23" s="286"/>
      <c r="AK23" s="286"/>
      <c r="AL23" s="286"/>
      <c r="AM23" s="286"/>
      <c r="AN23" s="286"/>
      <c r="AO23" s="286"/>
      <c r="AP23" s="286"/>
      <c r="AQ23" s="286"/>
      <c r="AR23" s="286"/>
      <c r="AS23" s="286"/>
      <c r="AT23" s="286"/>
      <c r="AU23" s="286"/>
      <c r="AV23" s="286"/>
      <c r="AW23" s="286"/>
    </row>
    <row r="24" spans="1:49" s="40" customFormat="1" ht="15.75" customHeight="1" x14ac:dyDescent="0.25">
      <c r="A24" s="7" t="s">
        <v>23</v>
      </c>
      <c r="B24" s="8">
        <v>2013.31</v>
      </c>
      <c r="C24" s="8">
        <v>8968.49</v>
      </c>
      <c r="D24" s="144">
        <v>10981.8</v>
      </c>
      <c r="E24" s="8">
        <v>2176.64</v>
      </c>
      <c r="F24" s="8">
        <v>6600</v>
      </c>
      <c r="G24" s="144">
        <v>8776.64</v>
      </c>
      <c r="H24" s="8">
        <v>3200</v>
      </c>
      <c r="I24" s="8">
        <v>4800</v>
      </c>
      <c r="J24" s="144">
        <v>8000</v>
      </c>
      <c r="K24" s="8">
        <v>106.12</v>
      </c>
      <c r="L24" s="8">
        <v>2757.95</v>
      </c>
      <c r="M24" s="144">
        <v>2864.0699999999997</v>
      </c>
      <c r="N24" s="8">
        <v>0</v>
      </c>
      <c r="O24" s="8">
        <v>0</v>
      </c>
      <c r="P24" s="8">
        <v>0</v>
      </c>
      <c r="Q24" s="8">
        <v>3200</v>
      </c>
      <c r="R24" s="8">
        <v>4800</v>
      </c>
      <c r="S24" s="144">
        <v>8000</v>
      </c>
      <c r="T24" s="8">
        <v>3200</v>
      </c>
      <c r="U24" s="8">
        <v>4800</v>
      </c>
      <c r="V24" s="144">
        <v>8000</v>
      </c>
      <c r="W24" s="144">
        <v>3130</v>
      </c>
      <c r="X24" s="144">
        <v>4695</v>
      </c>
      <c r="Y24" s="144">
        <v>7825</v>
      </c>
      <c r="Z24" s="144">
        <v>3200</v>
      </c>
      <c r="AA24" s="144">
        <v>4800</v>
      </c>
      <c r="AB24" s="144">
        <v>8000</v>
      </c>
      <c r="AC24" s="144">
        <v>2400</v>
      </c>
      <c r="AD24" s="144">
        <v>3600</v>
      </c>
      <c r="AE24" s="144">
        <v>6000</v>
      </c>
      <c r="AF24" s="144">
        <v>6000</v>
      </c>
      <c r="AG24" s="144">
        <v>9000</v>
      </c>
      <c r="AH24" s="144">
        <v>15000</v>
      </c>
      <c r="AI24" s="286"/>
      <c r="AJ24" s="286"/>
      <c r="AK24" s="286"/>
      <c r="AL24" s="286"/>
      <c r="AM24" s="286"/>
      <c r="AN24" s="286"/>
      <c r="AO24" s="286"/>
      <c r="AP24" s="286"/>
      <c r="AQ24" s="286"/>
      <c r="AR24" s="286"/>
      <c r="AS24" s="286"/>
      <c r="AT24" s="286"/>
      <c r="AU24" s="286"/>
      <c r="AV24" s="286"/>
      <c r="AW24" s="286"/>
    </row>
    <row r="25" spans="1:49" s="40" customFormat="1" ht="15.75" customHeight="1" x14ac:dyDescent="0.25">
      <c r="A25" s="7" t="s">
        <v>24</v>
      </c>
      <c r="B25" s="8">
        <v>547954.80000000005</v>
      </c>
      <c r="C25" s="8">
        <v>20336.28</v>
      </c>
      <c r="D25" s="144">
        <v>568291.08000000019</v>
      </c>
      <c r="E25" s="8">
        <v>544400</v>
      </c>
      <c r="F25" s="8">
        <v>25647</v>
      </c>
      <c r="G25" s="144">
        <v>570047</v>
      </c>
      <c r="H25" s="8">
        <v>607490</v>
      </c>
      <c r="I25" s="8">
        <v>63628.53</v>
      </c>
      <c r="J25" s="144">
        <v>671118.52999999991</v>
      </c>
      <c r="K25" s="8">
        <v>599059.38</v>
      </c>
      <c r="L25" s="8">
        <v>24220.07</v>
      </c>
      <c r="M25" s="144">
        <v>623279.44999999995</v>
      </c>
      <c r="N25" s="8">
        <v>0</v>
      </c>
      <c r="O25" s="8">
        <v>0</v>
      </c>
      <c r="P25" s="8">
        <v>0</v>
      </c>
      <c r="Q25" s="8">
        <v>862500</v>
      </c>
      <c r="R25" s="8">
        <v>38545</v>
      </c>
      <c r="S25" s="144">
        <v>901045</v>
      </c>
      <c r="T25" s="8">
        <v>802100</v>
      </c>
      <c r="U25" s="8">
        <v>63297</v>
      </c>
      <c r="V25" s="144">
        <v>865397</v>
      </c>
      <c r="W25" s="144">
        <v>799004.96</v>
      </c>
      <c r="X25" s="144">
        <v>22960.53</v>
      </c>
      <c r="Y25" s="144">
        <v>821965.48999999987</v>
      </c>
      <c r="Z25" s="144">
        <v>1041100</v>
      </c>
      <c r="AA25" s="144">
        <v>25647</v>
      </c>
      <c r="AB25" s="144">
        <v>1066747</v>
      </c>
      <c r="AC25" s="144">
        <v>877260</v>
      </c>
      <c r="AD25" s="144">
        <v>53275</v>
      </c>
      <c r="AE25" s="144">
        <v>930535</v>
      </c>
      <c r="AF25" s="144">
        <v>1041100</v>
      </c>
      <c r="AG25" s="144">
        <v>25647</v>
      </c>
      <c r="AH25" s="144">
        <v>1066747</v>
      </c>
      <c r="AI25" s="286"/>
      <c r="AJ25" s="286"/>
      <c r="AK25" s="286"/>
      <c r="AL25" s="286"/>
      <c r="AM25" s="286"/>
      <c r="AN25" s="286"/>
      <c r="AO25" s="286"/>
      <c r="AP25" s="286"/>
      <c r="AQ25" s="286"/>
      <c r="AR25" s="286"/>
      <c r="AS25" s="286"/>
      <c r="AT25" s="286"/>
      <c r="AU25" s="286"/>
      <c r="AV25" s="286"/>
      <c r="AW25" s="286"/>
    </row>
    <row r="26" spans="1:49" s="40" customFormat="1" ht="15.75" customHeight="1" x14ac:dyDescent="0.25">
      <c r="A26" s="7" t="s">
        <v>25</v>
      </c>
      <c r="B26" s="8">
        <v>219376.83</v>
      </c>
      <c r="C26" s="8">
        <v>13180.61</v>
      </c>
      <c r="D26" s="144">
        <v>232557.43999999997</v>
      </c>
      <c r="E26" s="8">
        <v>241400</v>
      </c>
      <c r="F26" s="8">
        <v>15347</v>
      </c>
      <c r="G26" s="144">
        <v>256747</v>
      </c>
      <c r="H26" s="8">
        <v>254300</v>
      </c>
      <c r="I26" s="8">
        <v>13953.419999999998</v>
      </c>
      <c r="J26" s="144">
        <v>268253.42</v>
      </c>
      <c r="K26" s="8">
        <v>228115.96</v>
      </c>
      <c r="L26" s="8">
        <v>14987.17</v>
      </c>
      <c r="M26" s="144">
        <v>243103.12999999998</v>
      </c>
      <c r="N26" s="8">
        <v>0</v>
      </c>
      <c r="O26" s="8">
        <v>0</v>
      </c>
      <c r="P26" s="8">
        <v>0</v>
      </c>
      <c r="Q26" s="8">
        <v>345000</v>
      </c>
      <c r="R26" s="8">
        <v>21188</v>
      </c>
      <c r="S26" s="144">
        <v>366188</v>
      </c>
      <c r="T26" s="8">
        <v>323710</v>
      </c>
      <c r="U26" s="8">
        <v>33323</v>
      </c>
      <c r="V26" s="144">
        <v>357033</v>
      </c>
      <c r="W26" s="144">
        <v>322522.46000000002</v>
      </c>
      <c r="X26" s="144">
        <v>15820.37</v>
      </c>
      <c r="Y26" s="144">
        <v>338342.83000000007</v>
      </c>
      <c r="Z26" s="144">
        <v>418400</v>
      </c>
      <c r="AA26" s="144">
        <v>15347</v>
      </c>
      <c r="AB26" s="144">
        <v>433747</v>
      </c>
      <c r="AC26" s="144">
        <v>344350</v>
      </c>
      <c r="AD26" s="144">
        <v>34231</v>
      </c>
      <c r="AE26" s="144">
        <v>378581</v>
      </c>
      <c r="AF26" s="144">
        <v>418400</v>
      </c>
      <c r="AG26" s="144">
        <v>15347</v>
      </c>
      <c r="AH26" s="144">
        <v>433747</v>
      </c>
      <c r="AI26" s="286"/>
      <c r="AJ26" s="286"/>
      <c r="AK26" s="286"/>
      <c r="AL26" s="286"/>
      <c r="AM26" s="286"/>
      <c r="AN26" s="286"/>
      <c r="AO26" s="286"/>
      <c r="AP26" s="286"/>
      <c r="AQ26" s="286"/>
      <c r="AR26" s="286"/>
      <c r="AS26" s="286"/>
      <c r="AT26" s="286"/>
      <c r="AU26" s="286"/>
      <c r="AV26" s="286"/>
      <c r="AW26" s="286"/>
    </row>
    <row r="27" spans="1:49" s="40" customFormat="1" ht="15.75" customHeight="1" x14ac:dyDescent="0.25">
      <c r="A27" s="10" t="s">
        <v>26</v>
      </c>
      <c r="B27" s="11">
        <v>59804.39</v>
      </c>
      <c r="C27" s="11">
        <v>844.56000000000006</v>
      </c>
      <c r="D27" s="142">
        <v>60648.95</v>
      </c>
      <c r="E27" s="11">
        <v>65300</v>
      </c>
      <c r="F27" s="11">
        <v>896</v>
      </c>
      <c r="G27" s="142">
        <v>66196</v>
      </c>
      <c r="H27" s="11">
        <v>72000</v>
      </c>
      <c r="I27" s="11">
        <v>2300.59</v>
      </c>
      <c r="J27" s="142">
        <v>74300.59</v>
      </c>
      <c r="K27" s="11">
        <v>67550.429999999993</v>
      </c>
      <c r="L27" s="11">
        <v>772.53000000000009</v>
      </c>
      <c r="M27" s="142">
        <v>68322.959999999992</v>
      </c>
      <c r="N27" s="11">
        <v>0</v>
      </c>
      <c r="O27" s="11">
        <v>0</v>
      </c>
      <c r="P27" s="11">
        <v>0</v>
      </c>
      <c r="Q27" s="11">
        <v>101900</v>
      </c>
      <c r="R27" s="11">
        <v>1331</v>
      </c>
      <c r="S27" s="142">
        <v>103231</v>
      </c>
      <c r="T27" s="11">
        <v>92030</v>
      </c>
      <c r="U27" s="11">
        <v>2136</v>
      </c>
      <c r="V27" s="142">
        <v>94166</v>
      </c>
      <c r="W27" s="142">
        <v>91831.16</v>
      </c>
      <c r="X27" s="142">
        <v>922.73</v>
      </c>
      <c r="Y27" s="142">
        <v>92753.890000000014</v>
      </c>
      <c r="Z27" s="142">
        <v>118740</v>
      </c>
      <c r="AA27" s="142">
        <v>896</v>
      </c>
      <c r="AB27" s="142">
        <v>119636</v>
      </c>
      <c r="AC27" s="142">
        <v>87250</v>
      </c>
      <c r="AD27" s="142">
        <v>1302</v>
      </c>
      <c r="AE27" s="142">
        <v>88552</v>
      </c>
      <c r="AF27" s="142">
        <v>118700</v>
      </c>
      <c r="AG27" s="142">
        <v>896</v>
      </c>
      <c r="AH27" s="142">
        <v>119596</v>
      </c>
      <c r="AI27" s="286"/>
      <c r="AJ27" s="286"/>
      <c r="AK27" s="286"/>
      <c r="AL27" s="286"/>
      <c r="AM27" s="286"/>
      <c r="AN27" s="286"/>
      <c r="AO27" s="286"/>
      <c r="AP27" s="286"/>
      <c r="AQ27" s="286"/>
      <c r="AR27" s="286"/>
      <c r="AS27" s="286"/>
      <c r="AT27" s="286"/>
      <c r="AU27" s="286"/>
      <c r="AV27" s="286"/>
      <c r="AW27" s="286"/>
    </row>
    <row r="28" spans="1:49" ht="15.75" customHeight="1" x14ac:dyDescent="0.25">
      <c r="A28" s="1" t="s">
        <v>27</v>
      </c>
      <c r="B28" s="2"/>
      <c r="C28" s="2"/>
      <c r="D28" s="2"/>
      <c r="E28" s="2"/>
      <c r="F28" s="2"/>
      <c r="G28" s="2"/>
      <c r="H28" s="2"/>
      <c r="I28" s="2"/>
      <c r="J28" s="2"/>
      <c r="K28" s="2"/>
      <c r="L28" s="2"/>
      <c r="M28" s="2"/>
      <c r="N28" s="2"/>
      <c r="O28" s="2"/>
      <c r="P28" s="3"/>
      <c r="Q28" s="2"/>
      <c r="R28" s="2"/>
      <c r="S28" s="2"/>
      <c r="T28" s="2"/>
      <c r="U28" s="2"/>
      <c r="V28" s="33"/>
      <c r="W28" s="33"/>
      <c r="X28" s="33"/>
      <c r="Y28" s="33"/>
      <c r="Z28" s="33"/>
      <c r="AA28" s="33"/>
      <c r="AB28" s="33"/>
      <c r="AC28" s="33"/>
      <c r="AD28" s="33"/>
      <c r="AE28" s="33"/>
      <c r="AF28" s="33"/>
      <c r="AG28" s="33"/>
      <c r="AH28" s="33"/>
    </row>
    <row r="29" spans="1:49" ht="15.75" customHeight="1" x14ac:dyDescent="0.25">
      <c r="A29" s="185" t="s">
        <v>200</v>
      </c>
      <c r="B29" s="12">
        <v>3216.46</v>
      </c>
      <c r="C29" s="12">
        <v>5113.68</v>
      </c>
      <c r="D29" s="145">
        <v>8330.14</v>
      </c>
      <c r="E29" s="12">
        <v>3000</v>
      </c>
      <c r="F29" s="12">
        <v>4500</v>
      </c>
      <c r="G29" s="145">
        <v>7500</v>
      </c>
      <c r="H29" s="12">
        <v>3640</v>
      </c>
      <c r="I29" s="12">
        <v>5460</v>
      </c>
      <c r="J29" s="145" t="s">
        <v>355</v>
      </c>
      <c r="K29" s="12">
        <v>3216.46</v>
      </c>
      <c r="L29" s="12">
        <v>5113.68</v>
      </c>
      <c r="M29" s="145">
        <v>8330.14</v>
      </c>
      <c r="N29" s="12">
        <v>0</v>
      </c>
      <c r="O29" s="12">
        <v>0</v>
      </c>
      <c r="P29" s="12">
        <v>0</v>
      </c>
      <c r="Q29" s="12">
        <v>3000</v>
      </c>
      <c r="R29" s="12">
        <v>4500</v>
      </c>
      <c r="S29" s="145">
        <v>7500</v>
      </c>
      <c r="T29" s="12">
        <v>3480</v>
      </c>
      <c r="U29" s="12">
        <v>5100</v>
      </c>
      <c r="V29" s="145">
        <v>8580</v>
      </c>
      <c r="W29" s="264">
        <v>2449.0100000000002</v>
      </c>
      <c r="X29" s="192">
        <v>3670.53</v>
      </c>
      <c r="Y29" s="192">
        <v>6119.5400000000009</v>
      </c>
      <c r="Z29" s="145">
        <v>3480</v>
      </c>
      <c r="AA29" s="145">
        <v>5100</v>
      </c>
      <c r="AB29" s="145">
        <v>8580</v>
      </c>
      <c r="AC29" s="192">
        <v>4500</v>
      </c>
      <c r="AD29" s="192">
        <v>5600</v>
      </c>
      <c r="AE29" s="192">
        <v>10100</v>
      </c>
      <c r="AF29" s="192">
        <v>4400</v>
      </c>
      <c r="AG29" s="192">
        <v>5600</v>
      </c>
      <c r="AH29" s="192">
        <v>10000</v>
      </c>
    </row>
    <row r="30" spans="1:49" ht="15.75" customHeight="1" x14ac:dyDescent="0.25">
      <c r="A30" s="1" t="s">
        <v>28</v>
      </c>
      <c r="B30" s="2"/>
      <c r="C30" s="2"/>
      <c r="D30" s="2"/>
      <c r="E30" s="2"/>
      <c r="F30" s="2"/>
      <c r="G30" s="2"/>
      <c r="H30" s="2"/>
      <c r="I30" s="2"/>
      <c r="J30" s="2"/>
      <c r="K30" s="2"/>
      <c r="L30" s="2"/>
      <c r="M30" s="2"/>
      <c r="N30" s="2"/>
      <c r="O30" s="2"/>
      <c r="P30" s="3"/>
      <c r="Q30" s="2"/>
      <c r="R30" s="2"/>
      <c r="S30" s="2"/>
      <c r="T30" s="2"/>
      <c r="U30" s="2"/>
      <c r="V30" s="381"/>
      <c r="W30" s="381"/>
      <c r="X30" s="381"/>
      <c r="Y30" s="381"/>
      <c r="Z30" s="381"/>
      <c r="AA30" s="381"/>
      <c r="AB30" s="381"/>
      <c r="AC30" s="381"/>
      <c r="AD30" s="381"/>
      <c r="AE30" s="381"/>
      <c r="AF30" s="381"/>
      <c r="AG30" s="381"/>
      <c r="AH30" s="381"/>
    </row>
    <row r="31" spans="1:49" s="40" customFormat="1" ht="15.75" customHeight="1" x14ac:dyDescent="0.25">
      <c r="A31" s="184" t="s">
        <v>189</v>
      </c>
      <c r="B31" s="8">
        <v>2154</v>
      </c>
      <c r="C31" s="8">
        <v>7859.11</v>
      </c>
      <c r="D31" s="144">
        <v>10013.11</v>
      </c>
      <c r="E31" s="8">
        <v>3361.14</v>
      </c>
      <c r="F31" s="8">
        <v>5043.99</v>
      </c>
      <c r="G31" s="144">
        <v>8405.1299999999992</v>
      </c>
      <c r="H31" s="8">
        <v>5249.3200000000006</v>
      </c>
      <c r="I31" s="8">
        <v>4431.79</v>
      </c>
      <c r="J31" s="144">
        <v>9681.11</v>
      </c>
      <c r="K31" s="8">
        <v>3246.81</v>
      </c>
      <c r="L31" s="8">
        <v>0</v>
      </c>
      <c r="M31" s="144">
        <v>3246.81</v>
      </c>
      <c r="N31" s="8">
        <v>0</v>
      </c>
      <c r="O31" s="8">
        <v>0</v>
      </c>
      <c r="P31" s="8">
        <v>0</v>
      </c>
      <c r="Q31" s="8">
        <v>3501.97</v>
      </c>
      <c r="R31" s="8">
        <v>5009.24</v>
      </c>
      <c r="S31" s="144">
        <v>8511.2099999999991</v>
      </c>
      <c r="T31" s="8">
        <v>1750</v>
      </c>
      <c r="U31" s="8">
        <v>2500</v>
      </c>
      <c r="V31" s="190">
        <v>4250</v>
      </c>
      <c r="W31" s="190">
        <v>0</v>
      </c>
      <c r="X31" s="190">
        <v>-0.97</v>
      </c>
      <c r="Y31" s="190">
        <v>-0.97</v>
      </c>
      <c r="Z31" s="190">
        <v>3500.02</v>
      </c>
      <c r="AA31" s="190">
        <v>5009.24</v>
      </c>
      <c r="AB31" s="190">
        <v>8509.26</v>
      </c>
      <c r="AC31" s="190">
        <v>2320</v>
      </c>
      <c r="AD31" s="190">
        <v>3480</v>
      </c>
      <c r="AE31" s="190">
        <v>5800</v>
      </c>
      <c r="AF31" s="190">
        <v>2200.02</v>
      </c>
      <c r="AG31" s="190">
        <v>3300.07</v>
      </c>
      <c r="AH31" s="190">
        <v>5500.09</v>
      </c>
      <c r="AI31" s="286"/>
      <c r="AJ31" s="286"/>
      <c r="AK31" s="286"/>
      <c r="AL31" s="286"/>
      <c r="AM31" s="286"/>
      <c r="AN31" s="286"/>
      <c r="AO31" s="286"/>
      <c r="AP31" s="286"/>
      <c r="AQ31" s="286"/>
      <c r="AR31" s="286"/>
      <c r="AS31" s="286"/>
      <c r="AT31" s="286"/>
      <c r="AU31" s="286"/>
      <c r="AV31" s="286"/>
      <c r="AW31" s="286"/>
    </row>
    <row r="32" spans="1:49" s="40" customFormat="1" ht="15.75" customHeight="1" x14ac:dyDescent="0.25">
      <c r="A32" s="7" t="s">
        <v>29</v>
      </c>
      <c r="B32" s="8">
        <v>209.56</v>
      </c>
      <c r="C32" s="8">
        <v>0</v>
      </c>
      <c r="D32" s="144">
        <v>209.56</v>
      </c>
      <c r="E32" s="8">
        <v>1000</v>
      </c>
      <c r="F32" s="8">
        <v>0</v>
      </c>
      <c r="G32" s="144">
        <v>1000</v>
      </c>
      <c r="H32" s="8">
        <v>1000</v>
      </c>
      <c r="I32" s="8">
        <v>0</v>
      </c>
      <c r="J32" s="144">
        <v>1000</v>
      </c>
      <c r="K32" s="8">
        <v>603.39</v>
      </c>
      <c r="L32" s="8">
        <v>0</v>
      </c>
      <c r="M32" s="144">
        <v>603.39</v>
      </c>
      <c r="N32" s="8">
        <v>0</v>
      </c>
      <c r="O32" s="8">
        <v>0</v>
      </c>
      <c r="P32" s="8">
        <v>0</v>
      </c>
      <c r="Q32" s="8">
        <v>1000</v>
      </c>
      <c r="R32" s="8">
        <v>0</v>
      </c>
      <c r="S32" s="144">
        <v>1000</v>
      </c>
      <c r="T32" s="8">
        <v>1200</v>
      </c>
      <c r="U32" s="8">
        <v>0</v>
      </c>
      <c r="V32" s="144">
        <v>1200</v>
      </c>
      <c r="W32" s="144">
        <v>924.05</v>
      </c>
      <c r="X32" s="144">
        <v>0</v>
      </c>
      <c r="Y32" s="144">
        <v>924.05</v>
      </c>
      <c r="Z32" s="144">
        <v>1000</v>
      </c>
      <c r="AA32" s="144">
        <v>0</v>
      </c>
      <c r="AB32" s="144">
        <v>1000</v>
      </c>
      <c r="AC32" s="144">
        <v>800</v>
      </c>
      <c r="AD32" s="144">
        <v>0</v>
      </c>
      <c r="AE32" s="144">
        <v>800</v>
      </c>
      <c r="AF32" s="144">
        <v>1000</v>
      </c>
      <c r="AG32" s="144">
        <v>0</v>
      </c>
      <c r="AH32" s="144">
        <v>1000</v>
      </c>
      <c r="AI32" s="286"/>
      <c r="AJ32" s="286"/>
      <c r="AK32" s="286"/>
      <c r="AL32" s="286"/>
      <c r="AM32" s="286"/>
      <c r="AN32" s="286"/>
      <c r="AO32" s="286"/>
      <c r="AP32" s="286"/>
      <c r="AQ32" s="286"/>
      <c r="AR32" s="286"/>
      <c r="AS32" s="286"/>
      <c r="AT32" s="286"/>
      <c r="AU32" s="286"/>
      <c r="AV32" s="286"/>
      <c r="AW32" s="286"/>
    </row>
    <row r="33" spans="1:49" s="40" customFormat="1" ht="15.75" customHeight="1" x14ac:dyDescent="0.25">
      <c r="A33" s="7" t="s">
        <v>191</v>
      </c>
      <c r="B33" s="8">
        <v>642.42999999999995</v>
      </c>
      <c r="C33" s="8">
        <v>0</v>
      </c>
      <c r="D33" s="144">
        <v>642.42999999999995</v>
      </c>
      <c r="E33" s="8">
        <v>1000</v>
      </c>
      <c r="F33" s="8">
        <v>0</v>
      </c>
      <c r="G33" s="144">
        <v>1000</v>
      </c>
      <c r="H33" s="8">
        <v>644.5</v>
      </c>
      <c r="I33" s="8">
        <v>0</v>
      </c>
      <c r="J33" s="144">
        <v>644.5</v>
      </c>
      <c r="K33" s="8">
        <v>557.58000000000004</v>
      </c>
      <c r="L33" s="8">
        <v>0</v>
      </c>
      <c r="M33" s="144">
        <v>557.58000000000004</v>
      </c>
      <c r="N33" s="8">
        <v>0</v>
      </c>
      <c r="O33" s="8">
        <v>0</v>
      </c>
      <c r="P33" s="8">
        <v>0</v>
      </c>
      <c r="Q33" s="8">
        <v>931.72</v>
      </c>
      <c r="R33" s="8">
        <v>0</v>
      </c>
      <c r="S33" s="144">
        <v>931.72</v>
      </c>
      <c r="T33" s="8">
        <v>708.06</v>
      </c>
      <c r="U33" s="8">
        <v>0</v>
      </c>
      <c r="V33" s="144">
        <v>708.06</v>
      </c>
      <c r="W33" s="144">
        <v>688.29</v>
      </c>
      <c r="X33" s="144">
        <v>0</v>
      </c>
      <c r="Y33" s="144">
        <v>688.29</v>
      </c>
      <c r="Z33" s="144">
        <v>937.93</v>
      </c>
      <c r="AA33" s="144">
        <v>0</v>
      </c>
      <c r="AB33" s="144">
        <v>937.93</v>
      </c>
      <c r="AC33" s="144">
        <v>828</v>
      </c>
      <c r="AD33" s="144">
        <v>0</v>
      </c>
      <c r="AE33" s="144">
        <v>828</v>
      </c>
      <c r="AF33" s="144">
        <v>836.01</v>
      </c>
      <c r="AG33" s="144">
        <v>0</v>
      </c>
      <c r="AH33" s="144">
        <v>836.01</v>
      </c>
      <c r="AI33" s="286"/>
      <c r="AJ33" s="286"/>
      <c r="AK33" s="286"/>
      <c r="AL33" s="286"/>
      <c r="AM33" s="286"/>
      <c r="AN33" s="286"/>
      <c r="AO33" s="286"/>
      <c r="AP33" s="286"/>
      <c r="AQ33" s="286"/>
      <c r="AR33" s="286"/>
      <c r="AS33" s="286"/>
      <c r="AT33" s="286"/>
      <c r="AU33" s="286"/>
      <c r="AV33" s="286"/>
      <c r="AW33" s="286"/>
    </row>
    <row r="34" spans="1:49" s="40" customFormat="1" ht="15.75" customHeight="1" x14ac:dyDescent="0.25">
      <c r="A34" s="7" t="s">
        <v>192</v>
      </c>
      <c r="B34" s="8">
        <v>289.37</v>
      </c>
      <c r="C34" s="8">
        <v>0</v>
      </c>
      <c r="D34" s="144">
        <v>289.37</v>
      </c>
      <c r="E34" s="8">
        <v>472.61</v>
      </c>
      <c r="F34" s="8">
        <v>0</v>
      </c>
      <c r="G34" s="144">
        <v>472.61</v>
      </c>
      <c r="H34" s="8">
        <v>408.13</v>
      </c>
      <c r="I34" s="8">
        <v>0</v>
      </c>
      <c r="J34" s="144">
        <v>408.13</v>
      </c>
      <c r="K34" s="8">
        <v>331.87</v>
      </c>
      <c r="L34" s="8">
        <v>0</v>
      </c>
      <c r="M34" s="144">
        <v>331.87</v>
      </c>
      <c r="N34" s="8">
        <v>0</v>
      </c>
      <c r="O34" s="8">
        <v>0</v>
      </c>
      <c r="P34" s="8">
        <v>0</v>
      </c>
      <c r="Q34" s="8">
        <v>748.51</v>
      </c>
      <c r="R34" s="8">
        <v>0</v>
      </c>
      <c r="S34" s="144">
        <v>748.51</v>
      </c>
      <c r="T34" s="8">
        <v>465.81</v>
      </c>
      <c r="U34" s="8">
        <v>0</v>
      </c>
      <c r="V34" s="144">
        <v>465.81</v>
      </c>
      <c r="W34" s="144">
        <v>434.39</v>
      </c>
      <c r="X34" s="144">
        <v>0</v>
      </c>
      <c r="Y34" s="144">
        <v>0</v>
      </c>
      <c r="Z34" s="144">
        <v>647.41999999999996</v>
      </c>
      <c r="AA34" s="144">
        <v>0</v>
      </c>
      <c r="AB34" s="144">
        <v>647.41999999999996</v>
      </c>
      <c r="AC34" s="144">
        <v>455.4</v>
      </c>
      <c r="AD34" s="144">
        <v>0</v>
      </c>
      <c r="AE34" s="144">
        <v>455.4</v>
      </c>
      <c r="AF34" s="144">
        <v>466.77</v>
      </c>
      <c r="AG34" s="144">
        <v>0</v>
      </c>
      <c r="AH34" s="144">
        <v>466.77</v>
      </c>
      <c r="AI34" s="286"/>
      <c r="AJ34" s="286"/>
      <c r="AK34" s="286"/>
      <c r="AL34" s="286"/>
      <c r="AM34" s="286"/>
      <c r="AN34" s="286"/>
      <c r="AO34" s="286"/>
      <c r="AP34" s="286"/>
      <c r="AQ34" s="286"/>
      <c r="AR34" s="286"/>
      <c r="AS34" s="286"/>
      <c r="AT34" s="286"/>
      <c r="AU34" s="286"/>
      <c r="AV34" s="286"/>
      <c r="AW34" s="286"/>
    </row>
    <row r="35" spans="1:49" s="40" customFormat="1" ht="15.75" customHeight="1" x14ac:dyDescent="0.25">
      <c r="A35" s="7" t="s">
        <v>290</v>
      </c>
      <c r="B35" s="8">
        <v>0</v>
      </c>
      <c r="C35" s="8">
        <v>0</v>
      </c>
      <c r="D35" s="144">
        <v>0</v>
      </c>
      <c r="E35" s="8">
        <v>300</v>
      </c>
      <c r="F35" s="8">
        <v>0</v>
      </c>
      <c r="G35" s="144">
        <v>300</v>
      </c>
      <c r="H35" s="8">
        <v>100</v>
      </c>
      <c r="I35" s="8">
        <v>0</v>
      </c>
      <c r="J35" s="144">
        <v>100</v>
      </c>
      <c r="K35" s="8">
        <v>100</v>
      </c>
      <c r="L35" s="8">
        <v>0</v>
      </c>
      <c r="M35" s="144">
        <v>100</v>
      </c>
      <c r="N35" s="8">
        <v>0</v>
      </c>
      <c r="O35" s="8">
        <v>0</v>
      </c>
      <c r="P35" s="8">
        <v>0</v>
      </c>
      <c r="Q35" s="8">
        <v>300</v>
      </c>
      <c r="R35" s="8">
        <v>0</v>
      </c>
      <c r="S35" s="144">
        <v>300</v>
      </c>
      <c r="T35" s="8">
        <v>100</v>
      </c>
      <c r="U35" s="8">
        <v>0</v>
      </c>
      <c r="V35" s="144">
        <v>100</v>
      </c>
      <c r="W35" s="144">
        <v>0</v>
      </c>
      <c r="X35" s="144">
        <v>0</v>
      </c>
      <c r="Y35" s="144">
        <v>0</v>
      </c>
      <c r="Z35" s="144">
        <v>300</v>
      </c>
      <c r="AA35" s="144">
        <v>0</v>
      </c>
      <c r="AB35" s="144">
        <v>300</v>
      </c>
      <c r="AC35" s="144">
        <v>230</v>
      </c>
      <c r="AD35" s="144">
        <v>0</v>
      </c>
      <c r="AE35" s="144">
        <v>230</v>
      </c>
      <c r="AF35" s="144">
        <v>300</v>
      </c>
      <c r="AG35" s="144">
        <v>0</v>
      </c>
      <c r="AH35" s="144">
        <v>300</v>
      </c>
      <c r="AI35" s="286"/>
      <c r="AJ35" s="286"/>
      <c r="AK35" s="286"/>
      <c r="AL35" s="286"/>
      <c r="AM35" s="286"/>
      <c r="AN35" s="286"/>
      <c r="AO35" s="286"/>
      <c r="AP35" s="286"/>
      <c r="AQ35" s="286"/>
      <c r="AR35" s="286"/>
      <c r="AS35" s="286"/>
      <c r="AT35" s="286"/>
      <c r="AU35" s="286"/>
      <c r="AV35" s="286"/>
      <c r="AW35" s="286"/>
    </row>
    <row r="36" spans="1:49" ht="15.75" customHeight="1" x14ac:dyDescent="0.25">
      <c r="A36" s="7" t="s">
        <v>300</v>
      </c>
      <c r="B36" s="8">
        <v>935</v>
      </c>
      <c r="C36" s="8">
        <v>0</v>
      </c>
      <c r="D36" s="144">
        <v>935</v>
      </c>
      <c r="E36" s="8">
        <v>930</v>
      </c>
      <c r="F36" s="8">
        <v>0</v>
      </c>
      <c r="G36" s="144">
        <v>930</v>
      </c>
      <c r="H36" s="8">
        <v>1738.66</v>
      </c>
      <c r="I36" s="8">
        <v>0</v>
      </c>
      <c r="J36" s="144">
        <v>1738.66</v>
      </c>
      <c r="K36" s="8">
        <v>0</v>
      </c>
      <c r="L36" s="8">
        <v>0</v>
      </c>
      <c r="M36" s="144">
        <v>0</v>
      </c>
      <c r="N36" s="8">
        <v>0</v>
      </c>
      <c r="O36" s="8">
        <v>0</v>
      </c>
      <c r="P36" s="8">
        <v>0</v>
      </c>
      <c r="Q36" s="8">
        <v>1260.55</v>
      </c>
      <c r="R36" s="8">
        <v>0</v>
      </c>
      <c r="S36" s="144">
        <v>1260.55</v>
      </c>
      <c r="T36" s="8">
        <v>1922.59</v>
      </c>
      <c r="U36" s="8">
        <v>0</v>
      </c>
      <c r="V36" s="144">
        <v>1922.59</v>
      </c>
      <c r="W36" s="144">
        <v>0</v>
      </c>
      <c r="X36" s="144">
        <v>0</v>
      </c>
      <c r="Y36" s="144">
        <v>0</v>
      </c>
      <c r="Z36" s="144">
        <v>2772</v>
      </c>
      <c r="AA36" s="144">
        <v>0</v>
      </c>
      <c r="AB36" s="144">
        <v>2772</v>
      </c>
      <c r="AC36" s="144">
        <v>2772</v>
      </c>
      <c r="AD36" s="144">
        <v>0</v>
      </c>
      <c r="AE36" s="144">
        <v>2772</v>
      </c>
      <c r="AF36" s="144">
        <v>3000</v>
      </c>
      <c r="AG36" s="144">
        <v>0</v>
      </c>
      <c r="AH36" s="144">
        <v>3000</v>
      </c>
    </row>
    <row r="37" spans="1:49" ht="15.75" customHeight="1" x14ac:dyDescent="0.25">
      <c r="A37" s="13" t="s">
        <v>30</v>
      </c>
      <c r="B37" s="14"/>
      <c r="C37" s="14"/>
      <c r="D37" s="14"/>
      <c r="E37" s="14"/>
      <c r="F37" s="14"/>
      <c r="G37" s="14"/>
      <c r="H37" s="14"/>
      <c r="I37" s="14"/>
      <c r="J37" s="14"/>
      <c r="K37" s="28"/>
      <c r="L37" s="28"/>
      <c r="M37" s="28"/>
      <c r="N37" s="14"/>
      <c r="O37" s="14"/>
      <c r="P37" s="3"/>
      <c r="Q37" s="28"/>
      <c r="R37" s="28"/>
      <c r="S37" s="28"/>
      <c r="T37" s="28"/>
      <c r="U37" s="28"/>
      <c r="V37" s="33"/>
      <c r="W37" s="33"/>
      <c r="X37" s="33"/>
      <c r="Y37" s="33"/>
      <c r="Z37" s="33"/>
      <c r="AA37" s="33"/>
      <c r="AB37" s="33"/>
      <c r="AC37" s="33"/>
      <c r="AD37" s="33"/>
      <c r="AE37" s="33"/>
      <c r="AF37" s="33"/>
      <c r="AG37" s="33"/>
      <c r="AH37" s="33"/>
    </row>
    <row r="38" spans="1:49" s="40" customFormat="1" ht="15.75" customHeight="1" x14ac:dyDescent="0.25">
      <c r="A38" s="10" t="s">
        <v>31</v>
      </c>
      <c r="B38" s="11">
        <v>31914.269999999997</v>
      </c>
      <c r="C38" s="11">
        <v>0</v>
      </c>
      <c r="D38" s="142">
        <v>31914.269999999997</v>
      </c>
      <c r="E38" s="11">
        <v>32000</v>
      </c>
      <c r="F38" s="11">
        <v>0</v>
      </c>
      <c r="G38" s="142">
        <v>32000</v>
      </c>
      <c r="H38" s="11">
        <v>22000</v>
      </c>
      <c r="I38" s="11">
        <v>0</v>
      </c>
      <c r="J38" s="142">
        <v>22000</v>
      </c>
      <c r="K38" s="11">
        <v>20834.439999999999</v>
      </c>
      <c r="L38" s="11">
        <v>0</v>
      </c>
      <c r="M38" s="142">
        <v>20834.439999999999</v>
      </c>
      <c r="N38" s="11">
        <v>0</v>
      </c>
      <c r="O38" s="11">
        <v>0</v>
      </c>
      <c r="P38" s="11">
        <v>0</v>
      </c>
      <c r="Q38" s="11">
        <v>32000</v>
      </c>
      <c r="R38" s="11">
        <v>0</v>
      </c>
      <c r="S38" s="142">
        <v>32000</v>
      </c>
      <c r="T38" s="11">
        <v>10700</v>
      </c>
      <c r="U38" s="11">
        <v>0</v>
      </c>
      <c r="V38" s="142">
        <v>10700</v>
      </c>
      <c r="W38" s="142">
        <v>10828.92</v>
      </c>
      <c r="X38" s="142">
        <v>0</v>
      </c>
      <c r="Y38" s="142">
        <v>10828.92</v>
      </c>
      <c r="Z38" s="142">
        <v>0.03</v>
      </c>
      <c r="AA38" s="142">
        <v>0</v>
      </c>
      <c r="AB38" s="142">
        <v>0.03</v>
      </c>
      <c r="AC38" s="142">
        <v>0</v>
      </c>
      <c r="AD38" s="142">
        <v>0</v>
      </c>
      <c r="AE38" s="142">
        <v>0</v>
      </c>
      <c r="AF38" s="142">
        <v>0</v>
      </c>
      <c r="AG38" s="142">
        <v>0</v>
      </c>
      <c r="AH38" s="142">
        <v>0</v>
      </c>
      <c r="AI38" s="286"/>
      <c r="AJ38" s="286"/>
      <c r="AK38" s="286"/>
      <c r="AL38" s="286"/>
      <c r="AM38" s="286"/>
      <c r="AN38" s="286"/>
      <c r="AO38" s="286"/>
      <c r="AP38" s="286"/>
      <c r="AQ38" s="286"/>
      <c r="AR38" s="286"/>
      <c r="AS38" s="286"/>
      <c r="AT38" s="286"/>
      <c r="AU38" s="286"/>
      <c r="AV38" s="286"/>
      <c r="AW38" s="286"/>
    </row>
    <row r="39" spans="1:49" ht="15.75" customHeight="1" x14ac:dyDescent="0.25">
      <c r="A39" s="1" t="s">
        <v>32</v>
      </c>
      <c r="B39" s="2"/>
      <c r="C39" s="2"/>
      <c r="D39" s="2"/>
      <c r="E39" s="2"/>
      <c r="F39" s="2"/>
      <c r="G39" s="2"/>
      <c r="H39" s="2"/>
      <c r="I39" s="2"/>
      <c r="J39" s="2"/>
      <c r="K39" s="2"/>
      <c r="L39" s="2"/>
      <c r="M39" s="2"/>
      <c r="N39" s="2"/>
      <c r="O39" s="2"/>
      <c r="P39" s="3"/>
      <c r="Q39" s="2"/>
      <c r="R39" s="2"/>
      <c r="S39" s="2"/>
      <c r="T39" s="2"/>
      <c r="U39" s="2"/>
      <c r="V39" s="33"/>
      <c r="W39" s="33"/>
      <c r="X39" s="33"/>
      <c r="Y39" s="33"/>
      <c r="Z39" s="33"/>
      <c r="AA39" s="33"/>
      <c r="AB39" s="33"/>
      <c r="AC39" s="33"/>
      <c r="AD39" s="33"/>
      <c r="AE39" s="33"/>
      <c r="AF39" s="33"/>
      <c r="AG39" s="33"/>
      <c r="AH39" s="33"/>
    </row>
    <row r="40" spans="1:49" ht="15.75" customHeight="1" x14ac:dyDescent="0.25">
      <c r="A40" s="183" t="s">
        <v>33</v>
      </c>
      <c r="B40" s="5">
        <v>172965.19</v>
      </c>
      <c r="C40" s="5">
        <v>97187.97</v>
      </c>
      <c r="D40" s="143">
        <v>270153.16000000003</v>
      </c>
      <c r="E40" s="5">
        <v>197353.56</v>
      </c>
      <c r="F40" s="5">
        <v>109007.12999999999</v>
      </c>
      <c r="G40" s="143">
        <v>306360.69</v>
      </c>
      <c r="H40" s="5">
        <v>207520.86000000002</v>
      </c>
      <c r="I40" s="5">
        <v>108089.89</v>
      </c>
      <c r="J40" s="143">
        <v>315610.75</v>
      </c>
      <c r="K40" s="5">
        <v>163705.29</v>
      </c>
      <c r="L40" s="5">
        <v>93064.48</v>
      </c>
      <c r="M40" s="143">
        <v>256769.77</v>
      </c>
      <c r="N40" s="5">
        <v>0</v>
      </c>
      <c r="O40" s="5">
        <v>0</v>
      </c>
      <c r="P40" s="5">
        <v>0</v>
      </c>
      <c r="Q40" s="5">
        <v>235793.7</v>
      </c>
      <c r="R40" s="5">
        <v>132685.45000000001</v>
      </c>
      <c r="S40" s="143">
        <v>368479.15</v>
      </c>
      <c r="T40" s="5">
        <v>228712.00999999998</v>
      </c>
      <c r="U40" s="5">
        <v>132632.45000000001</v>
      </c>
      <c r="V40" s="143">
        <v>361344.46</v>
      </c>
      <c r="W40" s="190">
        <v>199854.51</v>
      </c>
      <c r="X40" s="190">
        <v>126715.43</v>
      </c>
      <c r="Y40" s="190">
        <v>326569.94</v>
      </c>
      <c r="Z40" s="143">
        <v>229752.31</v>
      </c>
      <c r="AA40" s="143">
        <v>142666.75</v>
      </c>
      <c r="AB40" s="143">
        <v>372419.06</v>
      </c>
      <c r="AC40" s="190">
        <v>237321.72999999998</v>
      </c>
      <c r="AD40" s="190">
        <v>121795.53</v>
      </c>
      <c r="AE40" s="190">
        <v>359117.25999999995</v>
      </c>
      <c r="AF40" s="190">
        <v>243225.76</v>
      </c>
      <c r="AG40" s="190">
        <v>134372.89000000001</v>
      </c>
      <c r="AH40" s="190">
        <v>377598.65</v>
      </c>
    </row>
    <row r="41" spans="1:49" s="40" customFormat="1" ht="15.75" customHeight="1" x14ac:dyDescent="0.25">
      <c r="A41" s="184" t="s">
        <v>113</v>
      </c>
      <c r="B41" s="8">
        <v>5069.5600000000004</v>
      </c>
      <c r="C41" s="8">
        <v>534.48</v>
      </c>
      <c r="D41" s="144">
        <v>5604.0400000000009</v>
      </c>
      <c r="E41" s="8">
        <v>16587.45</v>
      </c>
      <c r="F41" s="8">
        <v>2380.6799999999998</v>
      </c>
      <c r="G41" s="144">
        <v>18968.13</v>
      </c>
      <c r="H41" s="8">
        <v>23017.279999999999</v>
      </c>
      <c r="I41" s="8">
        <v>1387.97</v>
      </c>
      <c r="J41" s="144">
        <v>24405.25</v>
      </c>
      <c r="K41" s="8">
        <v>9215.07</v>
      </c>
      <c r="L41" s="8">
        <v>367.82</v>
      </c>
      <c r="M41" s="144">
        <v>9582.89</v>
      </c>
      <c r="N41" s="8">
        <v>0</v>
      </c>
      <c r="O41" s="8">
        <v>0</v>
      </c>
      <c r="P41" s="8">
        <v>0</v>
      </c>
      <c r="Q41" s="8">
        <v>22079.360000000001</v>
      </c>
      <c r="R41" s="8">
        <v>18600.149999999998</v>
      </c>
      <c r="S41" s="144">
        <v>40679.509999999995</v>
      </c>
      <c r="T41" s="8">
        <v>22079.22</v>
      </c>
      <c r="U41" s="8">
        <v>18600.010000000002</v>
      </c>
      <c r="V41" s="144">
        <v>40679.229999999996</v>
      </c>
      <c r="W41" s="144">
        <v>13479.88</v>
      </c>
      <c r="X41" s="144">
        <v>18598.629999999997</v>
      </c>
      <c r="Y41" s="144">
        <v>32078.509999999995</v>
      </c>
      <c r="Z41" s="144">
        <v>16440.149999999998</v>
      </c>
      <c r="AA41" s="144">
        <v>15660.149999999998</v>
      </c>
      <c r="AB41" s="144">
        <v>32100.299999999996</v>
      </c>
      <c r="AC41" s="144">
        <v>17498.010000000002</v>
      </c>
      <c r="AD41" s="144">
        <v>17247.010000000002</v>
      </c>
      <c r="AE41" s="144">
        <v>34745.020000000004</v>
      </c>
      <c r="AF41" s="144">
        <v>16440.149999999998</v>
      </c>
      <c r="AG41" s="144">
        <v>15660.149999999998</v>
      </c>
      <c r="AH41" s="144">
        <v>32100.299999999996</v>
      </c>
      <c r="AI41" s="286"/>
      <c r="AJ41" s="286"/>
      <c r="AK41" s="286"/>
      <c r="AL41" s="286"/>
      <c r="AM41" s="286"/>
      <c r="AN41" s="286"/>
      <c r="AO41" s="286"/>
      <c r="AP41" s="286"/>
      <c r="AQ41" s="286"/>
      <c r="AR41" s="286"/>
      <c r="AS41" s="286"/>
      <c r="AT41" s="286"/>
      <c r="AU41" s="286"/>
      <c r="AV41" s="286"/>
      <c r="AW41" s="286"/>
    </row>
    <row r="42" spans="1:49" s="40" customFormat="1" ht="15.75" customHeight="1" x14ac:dyDescent="0.25">
      <c r="A42" s="184" t="s">
        <v>34</v>
      </c>
      <c r="B42" s="8">
        <v>916.91000000000008</v>
      </c>
      <c r="C42" s="8">
        <v>0</v>
      </c>
      <c r="D42" s="144">
        <v>916.91000000000008</v>
      </c>
      <c r="E42" s="8">
        <v>11500</v>
      </c>
      <c r="F42" s="8">
        <v>0</v>
      </c>
      <c r="G42" s="144">
        <v>11500</v>
      </c>
      <c r="H42" s="8">
        <v>8000</v>
      </c>
      <c r="I42" s="8">
        <v>0</v>
      </c>
      <c r="J42" s="144">
        <v>8000</v>
      </c>
      <c r="K42" s="8">
        <v>4962.21</v>
      </c>
      <c r="L42" s="8">
        <v>0</v>
      </c>
      <c r="M42" s="144">
        <v>4962.21</v>
      </c>
      <c r="N42" s="8">
        <v>0</v>
      </c>
      <c r="O42" s="8">
        <v>0</v>
      </c>
      <c r="P42" s="8">
        <v>0</v>
      </c>
      <c r="Q42" s="8">
        <v>15000.02</v>
      </c>
      <c r="R42" s="8">
        <v>0</v>
      </c>
      <c r="S42" s="144">
        <v>15000.02</v>
      </c>
      <c r="T42" s="8">
        <v>14877.41</v>
      </c>
      <c r="U42" s="8">
        <v>0</v>
      </c>
      <c r="V42" s="144">
        <v>14877.41</v>
      </c>
      <c r="W42" s="144">
        <v>9585.880000000001</v>
      </c>
      <c r="X42" s="144">
        <v>0</v>
      </c>
      <c r="Y42" s="144">
        <v>9585.880000000001</v>
      </c>
      <c r="Z42" s="144">
        <v>15009</v>
      </c>
      <c r="AA42" s="144">
        <v>0</v>
      </c>
      <c r="AB42" s="144">
        <v>15009</v>
      </c>
      <c r="AC42" s="144">
        <v>8462.2799999999988</v>
      </c>
      <c r="AD42" s="144">
        <v>0</v>
      </c>
      <c r="AE42" s="144">
        <v>8462.2799999999988</v>
      </c>
      <c r="AF42" s="144">
        <v>11000</v>
      </c>
      <c r="AG42" s="144">
        <v>0</v>
      </c>
      <c r="AH42" s="144">
        <v>11000</v>
      </c>
      <c r="AI42" s="286"/>
      <c r="AJ42" s="286"/>
      <c r="AK42" s="286"/>
      <c r="AL42" s="286"/>
      <c r="AM42" s="286"/>
      <c r="AN42" s="286"/>
      <c r="AO42" s="286"/>
      <c r="AP42" s="286"/>
      <c r="AQ42" s="286"/>
      <c r="AR42" s="286"/>
      <c r="AS42" s="286"/>
      <c r="AT42" s="286"/>
      <c r="AU42" s="286"/>
      <c r="AV42" s="286"/>
      <c r="AW42" s="286"/>
    </row>
    <row r="43" spans="1:49" s="40" customFormat="1" ht="15.75" customHeight="1" x14ac:dyDescent="0.25">
      <c r="A43" s="184" t="s">
        <v>344</v>
      </c>
      <c r="B43" s="11">
        <v>143</v>
      </c>
      <c r="C43" s="11">
        <v>170</v>
      </c>
      <c r="D43" s="142">
        <v>313</v>
      </c>
      <c r="E43" s="11">
        <v>1266</v>
      </c>
      <c r="F43" s="11">
        <v>1274</v>
      </c>
      <c r="G43" s="142">
        <v>2540</v>
      </c>
      <c r="H43" s="11">
        <v>839</v>
      </c>
      <c r="I43" s="11">
        <v>847</v>
      </c>
      <c r="J43" s="142">
        <v>1686</v>
      </c>
      <c r="K43" s="11">
        <v>0</v>
      </c>
      <c r="L43" s="11">
        <v>0</v>
      </c>
      <c r="M43" s="142">
        <v>0</v>
      </c>
      <c r="N43" s="11">
        <v>0</v>
      </c>
      <c r="O43" s="11">
        <v>0</v>
      </c>
      <c r="P43" s="11">
        <v>0</v>
      </c>
      <c r="Q43" s="11">
        <v>662</v>
      </c>
      <c r="R43" s="11">
        <v>672</v>
      </c>
      <c r="S43" s="142">
        <v>1334</v>
      </c>
      <c r="T43" s="11">
        <v>642</v>
      </c>
      <c r="U43" s="11">
        <v>642</v>
      </c>
      <c r="V43" s="142">
        <v>1284</v>
      </c>
      <c r="W43" s="142">
        <v>413.19</v>
      </c>
      <c r="X43" s="142">
        <v>413.19</v>
      </c>
      <c r="Y43" s="142">
        <v>826.38</v>
      </c>
      <c r="Z43" s="142">
        <v>561.01</v>
      </c>
      <c r="AA43" s="142">
        <v>561.01</v>
      </c>
      <c r="AB43" s="142">
        <v>1122.02</v>
      </c>
      <c r="AC43" s="142">
        <v>1331</v>
      </c>
      <c r="AD43" s="142">
        <v>1331</v>
      </c>
      <c r="AE43" s="142">
        <v>2662</v>
      </c>
      <c r="AF43" s="142">
        <v>500.01</v>
      </c>
      <c r="AG43" s="142">
        <v>500.01</v>
      </c>
      <c r="AH43" s="142">
        <v>1000.02</v>
      </c>
      <c r="AI43" s="286"/>
      <c r="AJ43" s="286"/>
      <c r="AK43" s="286"/>
      <c r="AL43" s="286"/>
      <c r="AM43" s="286"/>
      <c r="AN43" s="286"/>
      <c r="AO43" s="286"/>
      <c r="AP43" s="286"/>
      <c r="AQ43" s="286"/>
      <c r="AR43" s="286"/>
      <c r="AS43" s="286"/>
      <c r="AT43" s="286"/>
      <c r="AU43" s="286"/>
      <c r="AV43" s="286"/>
      <c r="AW43" s="286"/>
    </row>
    <row r="44" spans="1:49" ht="15.75" customHeight="1" x14ac:dyDescent="0.25">
      <c r="A44" s="1" t="s">
        <v>35</v>
      </c>
      <c r="B44" s="2"/>
      <c r="C44" s="2"/>
      <c r="D44" s="2"/>
      <c r="E44" s="2"/>
      <c r="F44" s="2"/>
      <c r="G44" s="2"/>
      <c r="H44" s="2"/>
      <c r="I44" s="2"/>
      <c r="J44" s="2"/>
      <c r="K44" s="2"/>
      <c r="L44" s="2"/>
      <c r="M44" s="2"/>
      <c r="N44" s="2"/>
      <c r="O44" s="2"/>
      <c r="P44" s="3"/>
      <c r="Q44" s="2"/>
      <c r="R44" s="2"/>
      <c r="S44" s="2"/>
      <c r="T44" s="2"/>
      <c r="U44" s="2"/>
      <c r="V44" s="33"/>
      <c r="W44" s="33"/>
      <c r="X44" s="33"/>
      <c r="Y44" s="33"/>
      <c r="Z44" s="33"/>
      <c r="AA44" s="33"/>
      <c r="AB44" s="33"/>
      <c r="AC44" s="33"/>
      <c r="AD44" s="33"/>
      <c r="AE44" s="33"/>
      <c r="AF44" s="33"/>
      <c r="AG44" s="33"/>
      <c r="AH44" s="33"/>
    </row>
    <row r="45" spans="1:49" ht="15.75" customHeight="1" x14ac:dyDescent="0.25">
      <c r="A45" s="183" t="s">
        <v>245</v>
      </c>
      <c r="B45" s="5">
        <v>77528.11</v>
      </c>
      <c r="C45" s="5">
        <v>299682.18</v>
      </c>
      <c r="D45" s="143">
        <v>377210.29</v>
      </c>
      <c r="E45" s="5">
        <v>149146.81</v>
      </c>
      <c r="F45" s="5">
        <v>324000.03000000003</v>
      </c>
      <c r="G45" s="143">
        <v>473146.84</v>
      </c>
      <c r="H45" s="5">
        <v>153146.91</v>
      </c>
      <c r="I45" s="5">
        <v>326672.90000000002</v>
      </c>
      <c r="J45" s="143">
        <v>479819.81000000006</v>
      </c>
      <c r="K45" s="5">
        <v>93502.720000000001</v>
      </c>
      <c r="L45" s="5">
        <v>138835.26999999999</v>
      </c>
      <c r="M45" s="143">
        <v>232337.99000000002</v>
      </c>
      <c r="N45" s="5">
        <v>0</v>
      </c>
      <c r="O45" s="5">
        <v>0</v>
      </c>
      <c r="P45" s="5">
        <v>0</v>
      </c>
      <c r="Q45" s="5">
        <v>161646.28999999998</v>
      </c>
      <c r="R45" s="5">
        <v>343456.41</v>
      </c>
      <c r="S45" s="143">
        <v>505102.7</v>
      </c>
      <c r="T45" s="5">
        <v>133503.24</v>
      </c>
      <c r="U45" s="5">
        <v>342700</v>
      </c>
      <c r="V45" s="143">
        <v>476203.24</v>
      </c>
      <c r="W45" s="190">
        <v>103668.9</v>
      </c>
      <c r="X45" s="190">
        <v>175566.90999999997</v>
      </c>
      <c r="Y45" s="190">
        <v>279235.81</v>
      </c>
      <c r="Z45" s="143">
        <v>157502.94</v>
      </c>
      <c r="AA45" s="143">
        <v>373400</v>
      </c>
      <c r="AB45" s="143">
        <v>530902.93999999994</v>
      </c>
      <c r="AC45" s="190">
        <v>161937.29999999999</v>
      </c>
      <c r="AD45" s="190">
        <v>357378.14</v>
      </c>
      <c r="AE45" s="190">
        <v>519315.44</v>
      </c>
      <c r="AF45" s="190">
        <v>63804.51</v>
      </c>
      <c r="AG45" s="190">
        <v>3199.03</v>
      </c>
      <c r="AH45" s="190">
        <v>67003.540000000008</v>
      </c>
    </row>
    <row r="46" spans="1:49" ht="15.75" customHeight="1" x14ac:dyDescent="0.25">
      <c r="A46" s="323" t="s">
        <v>383</v>
      </c>
      <c r="B46" s="309"/>
      <c r="C46" s="309"/>
      <c r="D46" s="190"/>
      <c r="E46" s="309"/>
      <c r="F46" s="309"/>
      <c r="G46" s="190"/>
      <c r="H46" s="309"/>
      <c r="I46" s="309"/>
      <c r="J46" s="190"/>
      <c r="K46" s="309"/>
      <c r="L46" s="309"/>
      <c r="M46" s="190"/>
      <c r="N46" s="309"/>
      <c r="O46" s="309"/>
      <c r="P46" s="309"/>
      <c r="Q46" s="309"/>
      <c r="R46" s="309"/>
      <c r="S46" s="190"/>
      <c r="T46" s="309"/>
      <c r="U46" s="309"/>
      <c r="V46" s="190"/>
      <c r="W46" s="190"/>
      <c r="X46" s="190"/>
      <c r="Y46" s="190"/>
      <c r="Z46" s="190"/>
      <c r="AA46" s="190"/>
      <c r="AB46" s="190"/>
      <c r="AC46" s="190">
        <v>7.0000000000000007E-2</v>
      </c>
      <c r="AD46" s="190">
        <v>7.0000000000000007E-2</v>
      </c>
      <c r="AE46" s="190">
        <v>0.14000000000000001</v>
      </c>
      <c r="AF46" s="190">
        <v>275312.07</v>
      </c>
      <c r="AG46" s="190">
        <v>399688.07</v>
      </c>
      <c r="AH46" s="190">
        <v>675000.14</v>
      </c>
    </row>
    <row r="47" spans="1:49" s="39" customFormat="1" ht="15.75" customHeight="1" x14ac:dyDescent="0.25">
      <c r="A47" s="184" t="s">
        <v>332</v>
      </c>
      <c r="B47" s="149">
        <v>19252.29</v>
      </c>
      <c r="C47" s="149">
        <v>28878.43</v>
      </c>
      <c r="D47" s="150">
        <v>48130.720000000001</v>
      </c>
      <c r="E47" s="149">
        <v>45826</v>
      </c>
      <c r="F47" s="149">
        <v>68739</v>
      </c>
      <c r="G47" s="150">
        <v>114564.99999999999</v>
      </c>
      <c r="H47" s="149">
        <v>12000</v>
      </c>
      <c r="I47" s="149">
        <v>18000</v>
      </c>
      <c r="J47" s="150">
        <v>30000</v>
      </c>
      <c r="K47" s="149">
        <v>4687.3599999999997</v>
      </c>
      <c r="L47" s="149">
        <v>7031.04</v>
      </c>
      <c r="M47" s="150">
        <v>11718.4</v>
      </c>
      <c r="N47" s="149">
        <v>0</v>
      </c>
      <c r="O47" s="149">
        <v>0</v>
      </c>
      <c r="P47" s="149">
        <v>0</v>
      </c>
      <c r="Q47" s="149">
        <v>40000</v>
      </c>
      <c r="R47" s="149">
        <v>60000</v>
      </c>
      <c r="S47" s="150">
        <v>100000</v>
      </c>
      <c r="T47" s="149">
        <v>15400</v>
      </c>
      <c r="U47" s="149">
        <v>23100</v>
      </c>
      <c r="V47" s="150">
        <v>38500</v>
      </c>
      <c r="W47" s="150">
        <v>6511.95</v>
      </c>
      <c r="X47" s="150">
        <v>9767.93</v>
      </c>
      <c r="Y47" s="150">
        <v>16279.880000000001</v>
      </c>
      <c r="Z47" s="150">
        <v>15400</v>
      </c>
      <c r="AA47" s="150">
        <v>23100</v>
      </c>
      <c r="AB47" s="150">
        <v>38500</v>
      </c>
      <c r="AC47" s="150">
        <v>13400</v>
      </c>
      <c r="AD47" s="150">
        <v>20100</v>
      </c>
      <c r="AE47" s="150">
        <v>33500</v>
      </c>
      <c r="AF47" s="150">
        <v>15399.4</v>
      </c>
      <c r="AG47" s="150">
        <v>23100</v>
      </c>
      <c r="AH47" s="150">
        <v>38499.4</v>
      </c>
      <c r="AI47" s="240"/>
      <c r="AJ47" s="240"/>
      <c r="AK47" s="240"/>
      <c r="AL47" s="240"/>
      <c r="AM47" s="240"/>
      <c r="AN47" s="240"/>
      <c r="AO47" s="240"/>
      <c r="AP47" s="240"/>
      <c r="AQ47" s="240"/>
      <c r="AR47" s="240"/>
      <c r="AS47" s="240"/>
      <c r="AT47" s="240"/>
      <c r="AU47" s="240"/>
      <c r="AV47" s="240"/>
      <c r="AW47" s="240"/>
    </row>
    <row r="48" spans="1:49" s="39" customFormat="1" ht="15.75" customHeight="1" x14ac:dyDescent="0.25">
      <c r="A48" s="186" t="s">
        <v>350</v>
      </c>
      <c r="B48" s="173">
        <v>107875.83</v>
      </c>
      <c r="C48" s="173">
        <v>161813.75</v>
      </c>
      <c r="D48" s="174">
        <v>269689.58</v>
      </c>
      <c r="E48" s="173">
        <v>40000</v>
      </c>
      <c r="F48" s="173">
        <v>60000</v>
      </c>
      <c r="G48" s="174">
        <v>100000</v>
      </c>
      <c r="H48" s="173">
        <v>38835.840000000004</v>
      </c>
      <c r="I48" s="173">
        <v>58253.760000000002</v>
      </c>
      <c r="J48" s="174">
        <v>97089.600000000006</v>
      </c>
      <c r="K48" s="173">
        <v>36677.83</v>
      </c>
      <c r="L48" s="173">
        <v>55016.75</v>
      </c>
      <c r="M48" s="174">
        <v>91694.58</v>
      </c>
      <c r="N48" s="173">
        <v>0</v>
      </c>
      <c r="O48" s="173">
        <v>0</v>
      </c>
      <c r="P48" s="173">
        <v>0</v>
      </c>
      <c r="Q48" s="173">
        <v>513.36</v>
      </c>
      <c r="R48" s="173">
        <v>770.03</v>
      </c>
      <c r="S48" s="174">
        <v>1283.3899999999999</v>
      </c>
      <c r="T48" s="173">
        <v>18541.36</v>
      </c>
      <c r="U48" s="173">
        <v>54467.610000000008</v>
      </c>
      <c r="V48" s="174">
        <v>73008.97</v>
      </c>
      <c r="W48" s="174">
        <v>17541.330000000002</v>
      </c>
      <c r="X48" s="174">
        <v>46703.8</v>
      </c>
      <c r="Y48" s="174">
        <v>64245.130000000005</v>
      </c>
      <c r="Z48" s="174">
        <v>92851.99</v>
      </c>
      <c r="AA48" s="174">
        <v>132622.41</v>
      </c>
      <c r="AB48" s="174">
        <v>225474.4</v>
      </c>
      <c r="AC48" s="174">
        <v>167192.09999999998</v>
      </c>
      <c r="AD48" s="174">
        <v>230396.34</v>
      </c>
      <c r="AE48" s="174">
        <v>397588.44</v>
      </c>
      <c r="AF48" s="174">
        <v>218880.01</v>
      </c>
      <c r="AG48" s="174">
        <v>328320.01</v>
      </c>
      <c r="AH48" s="174">
        <v>547200.02</v>
      </c>
      <c r="AI48" s="240"/>
      <c r="AJ48" s="240"/>
      <c r="AK48" s="240"/>
      <c r="AL48" s="240"/>
      <c r="AM48" s="240"/>
      <c r="AN48" s="240"/>
      <c r="AO48" s="240"/>
      <c r="AP48" s="240"/>
      <c r="AQ48" s="240"/>
      <c r="AR48" s="240"/>
      <c r="AS48" s="240"/>
      <c r="AT48" s="240"/>
      <c r="AU48" s="240"/>
      <c r="AV48" s="240"/>
      <c r="AW48" s="240"/>
    </row>
    <row r="49" spans="1:49" s="46" customFormat="1" ht="15.75" customHeight="1" x14ac:dyDescent="0.25">
      <c r="A49" s="44" t="s">
        <v>56</v>
      </c>
      <c r="B49" s="45"/>
      <c r="C49" s="45"/>
      <c r="D49" s="146"/>
      <c r="E49" s="45"/>
      <c r="F49" s="45"/>
      <c r="G49" s="146"/>
      <c r="H49" s="45"/>
      <c r="I49" s="45"/>
      <c r="J49" s="146"/>
      <c r="K49" s="45"/>
      <c r="L49" s="45"/>
      <c r="M49" s="146"/>
      <c r="N49" s="45"/>
      <c r="O49" s="45"/>
      <c r="P49" s="45"/>
      <c r="Q49" s="45"/>
      <c r="R49" s="45"/>
      <c r="S49" s="146"/>
      <c r="T49" s="45"/>
      <c r="U49" s="45"/>
      <c r="V49" s="146"/>
      <c r="W49" s="146"/>
      <c r="X49" s="146"/>
      <c r="Y49" s="146"/>
      <c r="Z49" s="146"/>
      <c r="AA49" s="146"/>
      <c r="AB49" s="146"/>
      <c r="AC49" s="146"/>
      <c r="AD49" s="146"/>
      <c r="AE49" s="146"/>
      <c r="AF49" s="146"/>
      <c r="AG49" s="146"/>
      <c r="AH49" s="146"/>
      <c r="AI49" s="240"/>
      <c r="AJ49" s="240"/>
      <c r="AK49" s="240"/>
      <c r="AL49" s="240"/>
      <c r="AM49" s="240"/>
      <c r="AN49" s="240"/>
      <c r="AO49" s="240"/>
      <c r="AP49" s="240"/>
      <c r="AQ49" s="240"/>
      <c r="AR49" s="240"/>
      <c r="AS49" s="240"/>
      <c r="AT49" s="240"/>
      <c r="AU49" s="240"/>
      <c r="AV49" s="240"/>
      <c r="AW49" s="240"/>
    </row>
    <row r="50" spans="1:49" x14ac:dyDescent="0.25">
      <c r="A50" s="187" t="s">
        <v>380</v>
      </c>
      <c r="B50" s="8">
        <v>0</v>
      </c>
      <c r="C50" s="8">
        <v>0</v>
      </c>
      <c r="D50" s="144">
        <v>0</v>
      </c>
      <c r="E50" s="8">
        <v>65000</v>
      </c>
      <c r="F50" s="8">
        <v>0</v>
      </c>
      <c r="G50" s="144">
        <v>65000</v>
      </c>
      <c r="H50" s="8">
        <v>50000</v>
      </c>
      <c r="I50" s="8">
        <v>0</v>
      </c>
      <c r="J50" s="144">
        <v>50000</v>
      </c>
      <c r="K50" s="8">
        <v>30000</v>
      </c>
      <c r="L50" s="8">
        <v>0</v>
      </c>
      <c r="M50" s="144">
        <v>30000</v>
      </c>
      <c r="N50" s="8">
        <v>0</v>
      </c>
      <c r="O50" s="8">
        <v>0</v>
      </c>
      <c r="P50" s="8">
        <v>0</v>
      </c>
      <c r="Q50" s="8">
        <v>30000</v>
      </c>
      <c r="R50" s="8">
        <v>0</v>
      </c>
      <c r="S50" s="144">
        <v>30000</v>
      </c>
      <c r="T50" s="8">
        <v>20000</v>
      </c>
      <c r="U50" s="8">
        <v>0</v>
      </c>
      <c r="V50" s="144">
        <v>20000</v>
      </c>
      <c r="W50" s="144">
        <v>20000</v>
      </c>
      <c r="X50" s="144">
        <v>0</v>
      </c>
      <c r="Y50" s="144">
        <v>20000</v>
      </c>
      <c r="Z50" s="144">
        <v>0</v>
      </c>
      <c r="AA50" s="144">
        <v>0</v>
      </c>
      <c r="AB50" s="144">
        <v>0</v>
      </c>
      <c r="AC50" s="144">
        <v>0</v>
      </c>
      <c r="AD50" s="144">
        <v>0</v>
      </c>
      <c r="AE50" s="144">
        <v>0</v>
      </c>
      <c r="AF50" s="144">
        <v>0</v>
      </c>
      <c r="AG50" s="144">
        <v>0</v>
      </c>
      <c r="AH50" s="144">
        <v>0</v>
      </c>
    </row>
    <row r="51" spans="1:49" x14ac:dyDescent="0.25">
      <c r="A51" s="187" t="s">
        <v>378</v>
      </c>
      <c r="B51" s="8">
        <v>0</v>
      </c>
      <c r="C51" s="8">
        <v>0</v>
      </c>
      <c r="D51" s="144">
        <v>0</v>
      </c>
      <c r="E51" s="8">
        <v>0</v>
      </c>
      <c r="F51" s="8">
        <v>0</v>
      </c>
      <c r="G51" s="144">
        <v>0</v>
      </c>
      <c r="H51" s="8">
        <v>0</v>
      </c>
      <c r="I51" s="8">
        <v>0</v>
      </c>
      <c r="J51" s="144">
        <v>0</v>
      </c>
      <c r="K51" s="8">
        <v>0</v>
      </c>
      <c r="L51" s="8">
        <v>0</v>
      </c>
      <c r="M51" s="144">
        <v>0</v>
      </c>
      <c r="N51" s="8">
        <v>0</v>
      </c>
      <c r="O51" s="8">
        <v>0</v>
      </c>
      <c r="P51" s="8">
        <v>0</v>
      </c>
      <c r="Q51" s="8">
        <v>0</v>
      </c>
      <c r="R51" s="8">
        <v>0</v>
      </c>
      <c r="S51" s="144">
        <v>0</v>
      </c>
      <c r="T51" s="8">
        <v>0</v>
      </c>
      <c r="U51" s="8">
        <v>0</v>
      </c>
      <c r="V51" s="144">
        <v>0</v>
      </c>
      <c r="W51" s="144">
        <v>0</v>
      </c>
      <c r="X51" s="144">
        <v>0</v>
      </c>
      <c r="Y51" s="144">
        <v>0</v>
      </c>
      <c r="Z51" s="144">
        <v>20000</v>
      </c>
      <c r="AA51" s="144">
        <v>0</v>
      </c>
      <c r="AB51" s="144">
        <v>20000</v>
      </c>
      <c r="AC51" s="144">
        <v>20000</v>
      </c>
      <c r="AD51" s="144">
        <v>0</v>
      </c>
      <c r="AE51" s="144">
        <v>20000</v>
      </c>
      <c r="AF51" s="144">
        <v>20000</v>
      </c>
      <c r="AG51" s="144">
        <v>0</v>
      </c>
      <c r="AH51" s="144">
        <v>20000</v>
      </c>
    </row>
    <row r="52" spans="1:49" ht="15.75" customHeight="1" x14ac:dyDescent="0.25">
      <c r="A52" s="43" t="s">
        <v>54</v>
      </c>
      <c r="B52" s="8">
        <v>4.45</v>
      </c>
      <c r="C52" s="8">
        <v>0</v>
      </c>
      <c r="D52" s="144">
        <v>4.45</v>
      </c>
      <c r="E52" s="8">
        <v>5</v>
      </c>
      <c r="F52" s="8">
        <v>0</v>
      </c>
      <c r="G52" s="144">
        <v>5</v>
      </c>
      <c r="H52" s="8">
        <v>5</v>
      </c>
      <c r="I52" s="8">
        <v>0</v>
      </c>
      <c r="J52" s="144">
        <v>5</v>
      </c>
      <c r="K52" s="8">
        <v>3.2</v>
      </c>
      <c r="L52" s="8">
        <v>0</v>
      </c>
      <c r="M52" s="144">
        <v>3.2</v>
      </c>
      <c r="N52" s="8">
        <v>0</v>
      </c>
      <c r="O52" s="8">
        <v>0</v>
      </c>
      <c r="P52" s="8">
        <v>0</v>
      </c>
      <c r="Q52" s="8">
        <v>5</v>
      </c>
      <c r="R52" s="8">
        <v>0</v>
      </c>
      <c r="S52" s="144">
        <v>5</v>
      </c>
      <c r="T52" s="8">
        <v>11</v>
      </c>
      <c r="U52" s="8">
        <v>0</v>
      </c>
      <c r="V52" s="144">
        <v>11</v>
      </c>
      <c r="W52" s="144">
        <v>11</v>
      </c>
      <c r="X52" s="144">
        <v>0</v>
      </c>
      <c r="Y52" s="144">
        <v>11</v>
      </c>
      <c r="Z52" s="144">
        <v>5</v>
      </c>
      <c r="AA52" s="144">
        <v>0</v>
      </c>
      <c r="AB52" s="144">
        <v>5</v>
      </c>
      <c r="AC52" s="144">
        <v>15</v>
      </c>
      <c r="AD52" s="144">
        <v>0</v>
      </c>
      <c r="AE52" s="144">
        <v>15</v>
      </c>
      <c r="AF52" s="144">
        <v>10</v>
      </c>
      <c r="AG52" s="144">
        <v>0</v>
      </c>
      <c r="AH52" s="144">
        <v>10</v>
      </c>
    </row>
    <row r="53" spans="1:49" ht="15.75" customHeight="1" x14ac:dyDescent="0.25">
      <c r="A53" s="188" t="s">
        <v>55</v>
      </c>
      <c r="B53" s="8">
        <v>0</v>
      </c>
      <c r="C53" s="8">
        <v>0</v>
      </c>
      <c r="D53" s="144">
        <v>0</v>
      </c>
      <c r="E53" s="8">
        <v>2.5</v>
      </c>
      <c r="F53" s="8">
        <v>7.5</v>
      </c>
      <c r="G53" s="144">
        <v>10</v>
      </c>
      <c r="H53" s="8">
        <v>0</v>
      </c>
      <c r="I53" s="8">
        <v>0</v>
      </c>
      <c r="J53" s="144">
        <v>0</v>
      </c>
      <c r="K53" s="8">
        <v>0</v>
      </c>
      <c r="L53" s="8">
        <v>0</v>
      </c>
      <c r="M53" s="144">
        <v>0</v>
      </c>
      <c r="N53" s="8">
        <v>0</v>
      </c>
      <c r="O53" s="8">
        <v>0</v>
      </c>
      <c r="P53" s="8">
        <v>0</v>
      </c>
      <c r="Q53" s="8">
        <v>504.01</v>
      </c>
      <c r="R53" s="8">
        <v>6</v>
      </c>
      <c r="S53" s="144">
        <v>510.01</v>
      </c>
      <c r="T53" s="8">
        <v>1150</v>
      </c>
      <c r="U53" s="8">
        <v>0</v>
      </c>
      <c r="V53" s="144">
        <v>1150</v>
      </c>
      <c r="W53" s="144">
        <v>0.8</v>
      </c>
      <c r="X53" s="144">
        <v>0</v>
      </c>
      <c r="Y53" s="144">
        <v>0.8</v>
      </c>
      <c r="Z53" s="144">
        <v>3654.01</v>
      </c>
      <c r="AA53" s="144">
        <v>6</v>
      </c>
      <c r="AB53" s="144">
        <v>3660.01</v>
      </c>
      <c r="AC53" s="144">
        <v>200.3</v>
      </c>
      <c r="AD53" s="144">
        <v>0.45</v>
      </c>
      <c r="AE53" s="144">
        <v>200.75</v>
      </c>
      <c r="AF53" s="144">
        <v>504.03</v>
      </c>
      <c r="AG53" s="144">
        <v>6</v>
      </c>
      <c r="AH53" s="144">
        <v>510.03</v>
      </c>
    </row>
    <row r="54" spans="1:49" ht="15.75" customHeight="1" x14ac:dyDescent="0.25">
      <c r="A54" s="43" t="s">
        <v>53</v>
      </c>
      <c r="B54" s="8">
        <v>51.66</v>
      </c>
      <c r="C54" s="8">
        <v>0</v>
      </c>
      <c r="D54" s="144">
        <v>51.66</v>
      </c>
      <c r="E54" s="8">
        <v>115</v>
      </c>
      <c r="F54" s="8">
        <v>0</v>
      </c>
      <c r="G54" s="144">
        <v>115</v>
      </c>
      <c r="H54" s="8">
        <v>73</v>
      </c>
      <c r="I54" s="8">
        <v>0</v>
      </c>
      <c r="J54" s="144">
        <v>73</v>
      </c>
      <c r="K54" s="8">
        <v>0</v>
      </c>
      <c r="L54" s="8">
        <v>0</v>
      </c>
      <c r="M54" s="144">
        <v>0</v>
      </c>
      <c r="N54" s="8">
        <v>0</v>
      </c>
      <c r="O54" s="8">
        <v>0</v>
      </c>
      <c r="P54" s="8">
        <v>0</v>
      </c>
      <c r="Q54" s="8">
        <v>0.02</v>
      </c>
      <c r="R54" s="8">
        <v>0</v>
      </c>
      <c r="S54" s="144">
        <v>0.02</v>
      </c>
      <c r="T54" s="8">
        <v>0</v>
      </c>
      <c r="U54" s="8">
        <v>0</v>
      </c>
      <c r="V54" s="144">
        <v>0</v>
      </c>
      <c r="W54" s="144">
        <v>0</v>
      </c>
      <c r="X54" s="144">
        <v>0</v>
      </c>
      <c r="Y54" s="144">
        <v>0</v>
      </c>
      <c r="Z54" s="144">
        <v>0.02</v>
      </c>
      <c r="AA54" s="144">
        <v>0</v>
      </c>
      <c r="AB54" s="144">
        <v>0.02</v>
      </c>
      <c r="AC54" s="144">
        <v>0</v>
      </c>
      <c r="AD54" s="144">
        <v>0</v>
      </c>
      <c r="AE54" s="144">
        <v>0</v>
      </c>
      <c r="AF54" s="144">
        <v>0.02</v>
      </c>
      <c r="AG54" s="144">
        <v>0</v>
      </c>
      <c r="AH54" s="144">
        <v>0.02</v>
      </c>
    </row>
    <row r="55" spans="1:49" ht="15.75" customHeight="1" x14ac:dyDescent="0.25">
      <c r="A55" s="188" t="s">
        <v>51</v>
      </c>
      <c r="B55" s="8">
        <v>0</v>
      </c>
      <c r="C55" s="8">
        <v>0</v>
      </c>
      <c r="D55" s="144">
        <v>0</v>
      </c>
      <c r="E55" s="8">
        <v>0</v>
      </c>
      <c r="F55" s="8">
        <v>0</v>
      </c>
      <c r="G55" s="144">
        <v>0</v>
      </c>
      <c r="H55" s="8">
        <v>0</v>
      </c>
      <c r="I55" s="8">
        <v>0</v>
      </c>
      <c r="J55" s="144">
        <v>0</v>
      </c>
      <c r="K55" s="8">
        <v>0</v>
      </c>
      <c r="L55" s="8">
        <v>0</v>
      </c>
      <c r="M55" s="144">
        <v>0</v>
      </c>
      <c r="N55" s="8">
        <v>0</v>
      </c>
      <c r="O55" s="8">
        <v>0</v>
      </c>
      <c r="P55" s="8">
        <v>0</v>
      </c>
      <c r="Q55" s="8">
        <v>10000</v>
      </c>
      <c r="R55" s="8">
        <v>0</v>
      </c>
      <c r="S55" s="144">
        <v>10000</v>
      </c>
      <c r="T55" s="8">
        <v>6000</v>
      </c>
      <c r="U55" s="8">
        <v>0</v>
      </c>
      <c r="V55" s="144">
        <v>6000</v>
      </c>
      <c r="W55" s="144">
        <v>13700</v>
      </c>
      <c r="X55" s="144">
        <v>0</v>
      </c>
      <c r="Y55" s="144">
        <v>13700</v>
      </c>
      <c r="Z55" s="144">
        <v>32000</v>
      </c>
      <c r="AA55" s="144">
        <v>0</v>
      </c>
      <c r="AB55" s="144">
        <v>32000</v>
      </c>
      <c r="AC55" s="144">
        <v>27000</v>
      </c>
      <c r="AD55" s="144">
        <v>0</v>
      </c>
      <c r="AE55" s="144">
        <v>27000</v>
      </c>
      <c r="AF55" s="144">
        <v>32000</v>
      </c>
      <c r="AG55" s="144">
        <v>0</v>
      </c>
      <c r="AH55" s="144">
        <v>32000</v>
      </c>
    </row>
    <row r="56" spans="1:49" ht="15.75" customHeight="1" x14ac:dyDescent="0.25">
      <c r="A56" s="188" t="s">
        <v>52</v>
      </c>
      <c r="B56" s="11">
        <v>0</v>
      </c>
      <c r="C56" s="11">
        <v>0</v>
      </c>
      <c r="D56" s="142">
        <v>0</v>
      </c>
      <c r="E56" s="11">
        <v>2500</v>
      </c>
      <c r="F56" s="11">
        <v>0</v>
      </c>
      <c r="G56" s="142">
        <v>2500</v>
      </c>
      <c r="H56" s="11">
        <v>10</v>
      </c>
      <c r="I56" s="11">
        <v>0</v>
      </c>
      <c r="J56" s="142">
        <v>10</v>
      </c>
      <c r="K56" s="11">
        <v>0</v>
      </c>
      <c r="L56" s="11">
        <v>0</v>
      </c>
      <c r="M56" s="142">
        <v>0</v>
      </c>
      <c r="N56" s="11">
        <v>0</v>
      </c>
      <c r="O56" s="11">
        <v>0</v>
      </c>
      <c r="P56" s="11">
        <v>0</v>
      </c>
      <c r="Q56" s="11">
        <v>25.029999999999998</v>
      </c>
      <c r="R56" s="11">
        <v>0</v>
      </c>
      <c r="S56" s="142">
        <v>25.029999999999998</v>
      </c>
      <c r="T56" s="11">
        <v>7.73</v>
      </c>
      <c r="U56" s="11">
        <v>0</v>
      </c>
      <c r="V56" s="142">
        <v>7.73</v>
      </c>
      <c r="W56" s="142">
        <v>7.66</v>
      </c>
      <c r="X56" s="142">
        <v>0</v>
      </c>
      <c r="Y56" s="142">
        <v>7.66</v>
      </c>
      <c r="Z56" s="142">
        <v>500.03</v>
      </c>
      <c r="AA56" s="142">
        <v>0</v>
      </c>
      <c r="AB56" s="142">
        <v>500.03</v>
      </c>
      <c r="AC56" s="142">
        <v>0</v>
      </c>
      <c r="AD56" s="142">
        <v>0</v>
      </c>
      <c r="AE56" s="142">
        <v>0</v>
      </c>
      <c r="AF56" s="142">
        <v>500</v>
      </c>
      <c r="AG56" s="142">
        <v>0</v>
      </c>
      <c r="AH56" s="142">
        <v>500</v>
      </c>
    </row>
    <row r="57" spans="1:49" ht="15.75" customHeight="1" x14ac:dyDescent="0.25">
      <c r="A57" s="161" t="s">
        <v>382</v>
      </c>
      <c r="B57" s="159">
        <v>0</v>
      </c>
      <c r="C57" s="159">
        <v>0</v>
      </c>
      <c r="D57" s="160">
        <v>0</v>
      </c>
      <c r="E57" s="159">
        <v>0</v>
      </c>
      <c r="F57" s="159">
        <v>0</v>
      </c>
      <c r="G57" s="160">
        <v>0</v>
      </c>
      <c r="H57" s="159">
        <v>0</v>
      </c>
      <c r="I57" s="159">
        <v>0</v>
      </c>
      <c r="J57" s="160">
        <v>0</v>
      </c>
      <c r="K57" s="159">
        <v>0</v>
      </c>
      <c r="L57" s="159">
        <v>0</v>
      </c>
      <c r="M57" s="160">
        <v>0</v>
      </c>
      <c r="N57" s="159">
        <v>0</v>
      </c>
      <c r="O57" s="159">
        <v>0</v>
      </c>
      <c r="P57" s="159">
        <v>0</v>
      </c>
      <c r="Q57" s="159">
        <v>0</v>
      </c>
      <c r="R57" s="159">
        <v>0</v>
      </c>
      <c r="S57" s="160">
        <v>0</v>
      </c>
      <c r="T57" s="159">
        <v>0</v>
      </c>
      <c r="U57" s="159">
        <v>0</v>
      </c>
      <c r="V57" s="160">
        <v>0</v>
      </c>
      <c r="W57" s="160">
        <v>0</v>
      </c>
      <c r="X57" s="160">
        <v>0</v>
      </c>
      <c r="Y57" s="160">
        <v>0</v>
      </c>
      <c r="Z57" s="160">
        <v>35000</v>
      </c>
      <c r="AA57" s="160">
        <v>0</v>
      </c>
      <c r="AB57" s="160">
        <v>35000</v>
      </c>
      <c r="AC57" s="160">
        <v>5000</v>
      </c>
      <c r="AD57" s="160">
        <v>0</v>
      </c>
      <c r="AE57" s="160">
        <v>5000</v>
      </c>
      <c r="AF57" s="160">
        <v>5000</v>
      </c>
      <c r="AG57" s="160">
        <v>0</v>
      </c>
      <c r="AH57" s="160">
        <v>5000</v>
      </c>
    </row>
    <row r="58" spans="1:49" ht="15.75" customHeight="1" x14ac:dyDescent="0.25">
      <c r="A58" s="162"/>
    </row>
    <row r="59" spans="1:49" ht="15.75" customHeight="1" x14ac:dyDescent="0.25">
      <c r="A59" s="15" t="s">
        <v>36</v>
      </c>
    </row>
    <row r="60" spans="1:49" ht="15.75" customHeight="1" x14ac:dyDescent="0.25">
      <c r="A60" s="15" t="s">
        <v>345</v>
      </c>
    </row>
    <row r="61" spans="1:49" ht="15.75" customHeight="1" x14ac:dyDescent="0.25"/>
    <row r="62" spans="1:49" ht="15.75" customHeight="1" x14ac:dyDescent="0.25"/>
    <row r="63" spans="1:49" ht="15.75" customHeight="1" x14ac:dyDescent="0.25"/>
    <row r="64" spans="1:49"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14">
    <mergeCell ref="Q2:S2"/>
    <mergeCell ref="T2:V2"/>
    <mergeCell ref="W2:Y2"/>
    <mergeCell ref="A2:A3"/>
    <mergeCell ref="B2:D2"/>
    <mergeCell ref="E2:G2"/>
    <mergeCell ref="H2:J2"/>
    <mergeCell ref="N2:P2"/>
    <mergeCell ref="K2:M2"/>
    <mergeCell ref="AC2:AE2"/>
    <mergeCell ref="AF2:AH2"/>
    <mergeCell ref="V30:AB30"/>
    <mergeCell ref="Z2:AB2"/>
    <mergeCell ref="AC30:AH30"/>
  </mergeCells>
  <hyperlinks>
    <hyperlink ref="A17" r:id="rId1"/>
    <hyperlink ref="A47" r:id="rId2" display="Swachh Bharat Mission Rural"/>
  </hyperlinks>
  <pageMargins left="0.7" right="0.7" top="0.75" bottom="0.75" header="0" footer="0"/>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 Details Budget</vt:lpstr>
      <vt:lpstr>Summery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2024-07-13T10:42:40Z</dcterms:created>
  <dcterms:modified xsi:type="dcterms:W3CDTF">2026-05-30T11:16:59Z</dcterms:modified>
</cp:coreProperties>
</file>